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76" i="1" l="1"/>
  <c r="L177" i="1"/>
  <c r="J176" i="1"/>
  <c r="I176" i="1"/>
  <c r="H176" i="1"/>
  <c r="G176" i="1"/>
  <c r="F176" i="1"/>
  <c r="L122" i="1" l="1"/>
  <c r="L130" i="1" l="1"/>
  <c r="K175" i="1" l="1"/>
  <c r="F175" i="1"/>
  <c r="L174" i="1"/>
  <c r="J174" i="1"/>
  <c r="I174" i="1"/>
  <c r="H174" i="1"/>
  <c r="G174" i="1"/>
  <c r="L165" i="1"/>
  <c r="J165" i="1"/>
  <c r="I165" i="1"/>
  <c r="H165" i="1"/>
  <c r="G165" i="1"/>
  <c r="K157" i="1"/>
  <c r="F157" i="1"/>
  <c r="L156" i="1"/>
  <c r="J156" i="1"/>
  <c r="I156" i="1"/>
  <c r="H156" i="1"/>
  <c r="G156" i="1"/>
  <c r="L147" i="1"/>
  <c r="J147" i="1"/>
  <c r="I147" i="1"/>
  <c r="H147" i="1"/>
  <c r="G147" i="1"/>
  <c r="K140" i="1"/>
  <c r="L139" i="1"/>
  <c r="L140" i="1" s="1"/>
  <c r="J139" i="1"/>
  <c r="I139" i="1"/>
  <c r="H139" i="1"/>
  <c r="G139" i="1"/>
  <c r="J130" i="1"/>
  <c r="I130" i="1"/>
  <c r="H130" i="1"/>
  <c r="G130" i="1"/>
  <c r="F130" i="1"/>
  <c r="F140" i="1" s="1"/>
  <c r="K123" i="1"/>
  <c r="J122" i="1"/>
  <c r="I122" i="1"/>
  <c r="H122" i="1"/>
  <c r="G122" i="1"/>
  <c r="L113" i="1"/>
  <c r="L123" i="1" s="1"/>
  <c r="J113" i="1"/>
  <c r="I113" i="1"/>
  <c r="H113" i="1"/>
  <c r="G113" i="1"/>
  <c r="F113" i="1"/>
  <c r="F123" i="1" s="1"/>
  <c r="K106" i="1"/>
  <c r="L105" i="1"/>
  <c r="J105" i="1"/>
  <c r="I105" i="1"/>
  <c r="H105" i="1"/>
  <c r="G105" i="1"/>
  <c r="F105" i="1"/>
  <c r="F106" i="1" s="1"/>
  <c r="L96" i="1"/>
  <c r="L106" i="1" s="1"/>
  <c r="J96" i="1"/>
  <c r="I96" i="1"/>
  <c r="H96" i="1"/>
  <c r="H106" i="1" s="1"/>
  <c r="G96" i="1"/>
  <c r="K90" i="1"/>
  <c r="F90" i="1"/>
  <c r="L89" i="1"/>
  <c r="J89" i="1"/>
  <c r="I89" i="1"/>
  <c r="H89" i="1"/>
  <c r="G89" i="1"/>
  <c r="L80" i="1"/>
  <c r="J80" i="1"/>
  <c r="I80" i="1"/>
  <c r="H80" i="1"/>
  <c r="G80" i="1"/>
  <c r="K73" i="1"/>
  <c r="F73" i="1"/>
  <c r="L72" i="1"/>
  <c r="J72" i="1"/>
  <c r="I72" i="1"/>
  <c r="H72" i="1"/>
  <c r="G72" i="1"/>
  <c r="L63" i="1"/>
  <c r="J63" i="1"/>
  <c r="I63" i="1"/>
  <c r="H63" i="1"/>
  <c r="G63" i="1"/>
  <c r="K56" i="1"/>
  <c r="L55" i="1"/>
  <c r="L56" i="1" s="1"/>
  <c r="J55" i="1"/>
  <c r="I55" i="1"/>
  <c r="H55" i="1"/>
  <c r="G55" i="1"/>
  <c r="F56" i="1"/>
  <c r="K39" i="1"/>
  <c r="F39" i="1"/>
  <c r="L38" i="1"/>
  <c r="J38" i="1"/>
  <c r="I38" i="1"/>
  <c r="H38" i="1"/>
  <c r="G38" i="1"/>
  <c r="L21" i="1"/>
  <c r="J21" i="1"/>
  <c r="I21" i="1"/>
  <c r="H21" i="1"/>
  <c r="G21" i="1"/>
  <c r="F21" i="1"/>
  <c r="F22" i="1" s="1"/>
  <c r="L175" i="1" l="1"/>
  <c r="L22" i="1"/>
  <c r="L39" i="1"/>
  <c r="L73" i="1"/>
  <c r="L90" i="1"/>
  <c r="L157" i="1"/>
  <c r="I140" i="1"/>
  <c r="G140" i="1"/>
  <c r="J140" i="1"/>
  <c r="H140" i="1"/>
  <c r="J106" i="1"/>
  <c r="I106" i="1"/>
  <c r="G106" i="1"/>
  <c r="H73" i="1"/>
  <c r="J73" i="1"/>
  <c r="G123" i="1"/>
  <c r="H123" i="1"/>
  <c r="J123" i="1"/>
  <c r="H175" i="1"/>
  <c r="J175" i="1"/>
  <c r="G175" i="1"/>
  <c r="I175" i="1"/>
  <c r="G157" i="1"/>
  <c r="I157" i="1"/>
  <c r="H157" i="1"/>
  <c r="J157" i="1"/>
  <c r="I123" i="1"/>
  <c r="G90" i="1"/>
  <c r="I90" i="1"/>
  <c r="H90" i="1"/>
  <c r="J90" i="1"/>
  <c r="G73" i="1"/>
  <c r="I73" i="1"/>
  <c r="F177" i="1"/>
  <c r="G56" i="1"/>
  <c r="I56" i="1"/>
  <c r="H56" i="1"/>
  <c r="J56" i="1"/>
  <c r="H39" i="1"/>
  <c r="J39" i="1"/>
  <c r="G39" i="1"/>
  <c r="I39" i="1"/>
  <c r="H22" i="1"/>
  <c r="J22" i="1"/>
  <c r="G22" i="1"/>
  <c r="I22" i="1"/>
  <c r="G177" i="1" l="1"/>
  <c r="J177" i="1"/>
  <c r="H177" i="1"/>
  <c r="I177" i="1"/>
</calcChain>
</file>

<file path=xl/sharedStrings.xml><?xml version="1.0" encoding="utf-8"?>
<sst xmlns="http://schemas.openxmlformats.org/spreadsheetml/2006/main" count="231" uniqueCount="85">
  <si>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</si>
  <si>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</si>
  <si>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</si>
  <si>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</si>
  <si>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</si>
  <si>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</si>
  <si>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</si>
  <si>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</si>
  <si>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</si>
  <si>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</si>
  <si>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</si>
  <si>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</si>
  <si>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</si>
  <si>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</si>
  <si>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</si>
  <si>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</si>
  <si>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</si>
  <si>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</si>
  <si>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</si>
  <si>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</si>
  <si>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</si>
  <si>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</si>
  <si>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</si>
  <si>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</si>
  <si>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</si>
  <si>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200/5</t>
  </si>
  <si>
    <t xml:space="preserve">гастрономия </t>
  </si>
  <si>
    <t>гор.напиток</t>
  </si>
  <si>
    <t xml:space="preserve">Кофейный напиток с молоком </t>
  </si>
  <si>
    <t>хлеб</t>
  </si>
  <si>
    <t xml:space="preserve">Хлеб пшеничный 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</si>
  <si>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</si>
  <si>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</si>
  <si>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</si>
  <si>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</si>
  <si>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</si>
  <si>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</si>
  <si>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 xml:space="preserve">Котлеты из мяса птицы с соусом томатным </t>
  </si>
  <si>
    <t>ТУ 031</t>
  </si>
  <si>
    <t>гарнир</t>
  </si>
  <si>
    <t xml:space="preserve">Макаронные изделия отварные </t>
  </si>
  <si>
    <t xml:space="preserve">Чай с сахаром </t>
  </si>
  <si>
    <t>хлеб бел.</t>
  </si>
  <si>
    <t>хлеб черн.</t>
  </si>
  <si>
    <t xml:space="preserve">Хлеб ржано-пшеничный </t>
  </si>
  <si>
    <t>Итого за день:</t>
  </si>
  <si>
    <t xml:space="preserve">Чай с лимоном </t>
  </si>
  <si>
    <t>фрукты</t>
  </si>
  <si>
    <t xml:space="preserve">Борщ с капустой и картофелем </t>
  </si>
  <si>
    <t>ТУ 584</t>
  </si>
  <si>
    <t xml:space="preserve">Картофельное пюре </t>
  </si>
  <si>
    <t xml:space="preserve">охл.напиток </t>
  </si>
  <si>
    <t xml:space="preserve">гарнир </t>
  </si>
  <si>
    <t>охл.напиток</t>
  </si>
  <si>
    <t xml:space="preserve">Кисель из концентрата витамин </t>
  </si>
  <si>
    <t xml:space="preserve">Винегрет овощной </t>
  </si>
  <si>
    <t xml:space="preserve">Суп картофельный с крупой и рыбными консервами </t>
  </si>
  <si>
    <t xml:space="preserve">Фрикадельки из говядины с соусом томатным </t>
  </si>
  <si>
    <t xml:space="preserve">ТУ 030 </t>
  </si>
  <si>
    <t xml:space="preserve">Каша гречневая вязкая </t>
  </si>
  <si>
    <t xml:space="preserve">гор.напиток </t>
  </si>
  <si>
    <t xml:space="preserve">Компот из свежих яблок </t>
  </si>
  <si>
    <t xml:space="preserve">Щи из свежей капусты с картофелем </t>
  </si>
  <si>
    <t xml:space="preserve">Компот из сухофруктов витамин </t>
  </si>
  <si>
    <t xml:space="preserve">Рассольник Ленинградский </t>
  </si>
  <si>
    <t xml:space="preserve">Котлеты из говядины с соусом томатным </t>
  </si>
  <si>
    <t>ТУ 030</t>
  </si>
  <si>
    <t xml:space="preserve">Рис отварной </t>
  </si>
  <si>
    <t xml:space="preserve">2 блюдо </t>
  </si>
  <si>
    <t xml:space="preserve">Огурцы соленые </t>
  </si>
  <si>
    <t xml:space="preserve">Суп-пюре из разных овощей </t>
  </si>
  <si>
    <t>200/15</t>
  </si>
  <si>
    <t xml:space="preserve">Салат картофельный с зеленым горошком </t>
  </si>
  <si>
    <t>Среднее значение за период:</t>
  </si>
  <si>
    <t xml:space="preserve">Индивидуальный предприниматель </t>
  </si>
  <si>
    <t xml:space="preserve">Салат из квашеной капусты с луком </t>
  </si>
  <si>
    <t xml:space="preserve">Рыба (филе) отварная с соусом томатным </t>
  </si>
  <si>
    <t xml:space="preserve">Салат картофельный с солеными огурцами </t>
  </si>
  <si>
    <t xml:space="preserve">Курица в соусе с томатом </t>
  </si>
  <si>
    <t xml:space="preserve">Суп из овощей </t>
  </si>
  <si>
    <t xml:space="preserve">Котлеты рыбные с соусом томатные </t>
  </si>
  <si>
    <t xml:space="preserve">Салат из свеклы отварной </t>
  </si>
  <si>
    <t xml:space="preserve">Жаркое по домашнему с куриным фаршем </t>
  </si>
  <si>
    <t xml:space="preserve">Итого за 10 дней </t>
  </si>
  <si>
    <t>МБОУ  "Купросская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</si>
</sst>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1" fontId="4" fillId="2" borderId="2" xfId="1" applyNumberFormat="1" applyFont="1" applyFill="1" applyBorder="1" applyAlignment="1" applyProtection="1">
      <alignment horizontal="center" vertical="center"/>
      <protection locked="0"/>
    </xf>
    <xf numFmtId="1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4" fillId="2" borderId="9" xfId="1" applyFont="1" applyFill="1" applyBorder="1" applyAlignment="1" applyProtection="1">
      <alignment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13" xfId="1" applyBorder="1" applyAlignment="1">
      <alignment vertical="center"/>
    </xf>
    <xf numFmtId="0" fontId="2" fillId="2" borderId="1" xfId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4" xfId="1" applyFont="1" applyFill="1" applyBorder="1" applyAlignment="1" applyProtection="1">
      <alignment horizontal="center" vertical="center" wrapText="1"/>
      <protection locked="0"/>
    </xf>
    <xf numFmtId="2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11" fillId="0" borderId="1" xfId="1" applyFont="1" applyBorder="1" applyAlignment="1" applyProtection="1">
      <alignment horizontal="right" vertical="center"/>
      <protection locked="0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" fillId="0" borderId="18" xfId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2" fontId="4" fillId="0" borderId="4" xfId="1" applyNumberFormat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4" fontId="4" fillId="3" borderId="20" xfId="1" applyNumberFormat="1" applyFont="1" applyFill="1" applyBorder="1" applyAlignment="1">
      <alignment horizontal="center" vertical="center" wrapText="1"/>
    </xf>
    <xf numFmtId="2" fontId="4" fillId="3" borderId="20" xfId="1" applyNumberFormat="1" applyFont="1" applyFill="1" applyBorder="1" applyAlignment="1">
      <alignment horizontal="center" vertical="center" wrapText="1"/>
    </xf>
    <xf numFmtId="4" fontId="4" fillId="3" borderId="24" xfId="1" applyNumberFormat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0" borderId="1" xfId="1" applyBorder="1" applyAlignment="1" applyProtection="1">
      <alignment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K11" sqref="K11"/>
    </sheetView>
  </sheetViews>
  <sheetFormatPr defaultRowHeight="15" x14ac:dyDescent="0.25"/>
  <cols>
    <col min="4" max="4" width="15.42578125" customWidth="1"/>
    <col min="5" max="5" width="26" customWidth="1"/>
  </cols>
  <sheetData>
    <row r="1" spans="1:12" x14ac:dyDescent="0.25">
      <c r="A1" s="12" t="s">
        <v>0</v>
      </c>
      <c r="B1" s="13"/>
      <c r="C1" s="77" t="s">
        <v>84</v>
      </c>
      <c r="D1" s="78"/>
      <c r="E1" s="78"/>
      <c r="F1" s="14" t="s">
        <v>1</v>
      </c>
      <c r="G1" s="15" t="s">
        <v>2</v>
      </c>
      <c r="H1" s="79" t="s">
        <v>74</v>
      </c>
      <c r="I1" s="79"/>
      <c r="J1" s="79"/>
      <c r="K1" s="79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79" t="s">
        <v>5</v>
      </c>
      <c r="I2" s="79"/>
      <c r="J2" s="79"/>
      <c r="K2" s="79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4</v>
      </c>
      <c r="I3" s="17">
        <v>3</v>
      </c>
      <c r="J3" s="18">
        <v>2024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/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37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68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/>
      <c r="E12" s="42"/>
      <c r="F12" s="43"/>
      <c r="G12" s="43"/>
      <c r="H12" s="43"/>
      <c r="I12" s="43"/>
      <c r="J12" s="43"/>
      <c r="K12" s="43"/>
      <c r="L12" s="44"/>
    </row>
    <row r="13" spans="1:12" x14ac:dyDescent="0.25">
      <c r="A13" s="45">
        <v>1</v>
      </c>
      <c r="B13" s="46">
        <v>1</v>
      </c>
      <c r="C13" s="47" t="s">
        <v>32</v>
      </c>
      <c r="D13" s="37" t="s">
        <v>33</v>
      </c>
      <c r="E13" s="66" t="s">
        <v>69</v>
      </c>
      <c r="F13" s="34">
        <v>60</v>
      </c>
      <c r="G13" s="34">
        <v>0.48</v>
      </c>
      <c r="H13" s="34">
        <v>0.06</v>
      </c>
      <c r="I13" s="34">
        <v>1.38</v>
      </c>
      <c r="J13" s="34">
        <v>7.8</v>
      </c>
      <c r="K13" s="35">
        <v>247</v>
      </c>
      <c r="L13" s="36">
        <v>9</v>
      </c>
    </row>
    <row r="14" spans="1:12" ht="25.5" x14ac:dyDescent="0.25">
      <c r="A14" s="29"/>
      <c r="B14" s="30"/>
      <c r="C14" s="31"/>
      <c r="D14" s="37" t="s">
        <v>34</v>
      </c>
      <c r="E14" s="33" t="s">
        <v>56</v>
      </c>
      <c r="F14" s="34">
        <v>200</v>
      </c>
      <c r="G14" s="34">
        <v>4.9800000000000004</v>
      </c>
      <c r="H14" s="34">
        <v>6.57</v>
      </c>
      <c r="I14" s="34">
        <v>14.71</v>
      </c>
      <c r="J14" s="34">
        <v>136.78</v>
      </c>
      <c r="K14" s="35">
        <v>71</v>
      </c>
      <c r="L14" s="36">
        <v>11</v>
      </c>
    </row>
    <row r="15" spans="1:12" ht="25.5" x14ac:dyDescent="0.25">
      <c r="A15" s="29"/>
      <c r="B15" s="30"/>
      <c r="C15" s="31"/>
      <c r="D15" s="37" t="s">
        <v>36</v>
      </c>
      <c r="E15" s="33" t="s">
        <v>37</v>
      </c>
      <c r="F15" s="34">
        <v>100</v>
      </c>
      <c r="G15" s="34">
        <v>11.02</v>
      </c>
      <c r="H15" s="34">
        <v>12.45</v>
      </c>
      <c r="I15" s="34">
        <v>7.52</v>
      </c>
      <c r="J15" s="34">
        <v>186.09</v>
      </c>
      <c r="K15" s="35" t="s">
        <v>38</v>
      </c>
      <c r="L15" s="36">
        <v>54.26</v>
      </c>
    </row>
    <row r="16" spans="1:12" ht="25.5" x14ac:dyDescent="0.25">
      <c r="A16" s="29"/>
      <c r="B16" s="30"/>
      <c r="C16" s="31"/>
      <c r="D16" s="37" t="s">
        <v>39</v>
      </c>
      <c r="E16" s="33" t="s">
        <v>40</v>
      </c>
      <c r="F16" s="34">
        <v>150</v>
      </c>
      <c r="G16" s="34">
        <v>5.52</v>
      </c>
      <c r="H16" s="34">
        <v>5.3</v>
      </c>
      <c r="I16" s="34">
        <v>35.33</v>
      </c>
      <c r="J16" s="34">
        <v>211.1</v>
      </c>
      <c r="K16" s="35">
        <v>227</v>
      </c>
      <c r="L16" s="36">
        <v>23</v>
      </c>
    </row>
    <row r="17" spans="1:12" ht="25.5" x14ac:dyDescent="0.25">
      <c r="A17" s="29"/>
      <c r="B17" s="30"/>
      <c r="C17" s="31"/>
      <c r="D17" s="48" t="s">
        <v>27</v>
      </c>
      <c r="E17" s="33" t="s">
        <v>28</v>
      </c>
      <c r="F17" s="34">
        <v>200</v>
      </c>
      <c r="G17" s="34">
        <v>1.4</v>
      </c>
      <c r="H17" s="34">
        <v>1.6</v>
      </c>
      <c r="I17" s="34">
        <v>17.350000000000001</v>
      </c>
      <c r="J17" s="34">
        <v>89.32</v>
      </c>
      <c r="K17" s="35">
        <v>287</v>
      </c>
      <c r="L17" s="36">
        <v>11</v>
      </c>
    </row>
    <row r="18" spans="1:12" x14ac:dyDescent="0.25">
      <c r="A18" s="29"/>
      <c r="B18" s="30"/>
      <c r="C18" s="31"/>
      <c r="D18" s="37" t="s">
        <v>42</v>
      </c>
      <c r="E18" s="33" t="s">
        <v>30</v>
      </c>
      <c r="F18" s="34">
        <v>25</v>
      </c>
      <c r="G18" s="34">
        <v>1.97</v>
      </c>
      <c r="H18" s="34">
        <v>0.2</v>
      </c>
      <c r="I18" s="34">
        <v>13.3</v>
      </c>
      <c r="J18" s="34">
        <v>64.7</v>
      </c>
      <c r="K18" s="35"/>
      <c r="L18" s="36">
        <v>2.5</v>
      </c>
    </row>
    <row r="19" spans="1:12" x14ac:dyDescent="0.25">
      <c r="A19" s="29"/>
      <c r="B19" s="30"/>
      <c r="C19" s="31"/>
      <c r="D19" s="37" t="s">
        <v>43</v>
      </c>
      <c r="E19" s="33" t="s">
        <v>44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2.5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31</v>
      </c>
      <c r="E21" s="42"/>
      <c r="F21" s="43">
        <f>SUM(F13:F20)</f>
        <v>760</v>
      </c>
      <c r="G21" s="43">
        <f>SUM(G13:G20)</f>
        <v>27.24</v>
      </c>
      <c r="H21" s="43">
        <f>SUM(H13:H20)</f>
        <v>26.45</v>
      </c>
      <c r="I21" s="43">
        <f>SUM(I13:I20)</f>
        <v>101.71</v>
      </c>
      <c r="J21" s="43">
        <f>SUM(J13:J20)</f>
        <v>755.29</v>
      </c>
      <c r="K21" s="43"/>
      <c r="L21" s="43">
        <f>SUM(L13:L20)</f>
        <v>113.25999999999999</v>
      </c>
    </row>
    <row r="22" spans="1:12" ht="15.75" thickBot="1" x14ac:dyDescent="0.3">
      <c r="A22" s="49">
        <v>1</v>
      </c>
      <c r="B22" s="50">
        <v>1</v>
      </c>
      <c r="C22" s="74" t="s">
        <v>45</v>
      </c>
      <c r="D22" s="75"/>
      <c r="E22" s="51"/>
      <c r="F22" s="52">
        <f>F21+F12</f>
        <v>760</v>
      </c>
      <c r="G22" s="52">
        <f>G21+G12</f>
        <v>27.24</v>
      </c>
      <c r="H22" s="52">
        <f>H21+H12</f>
        <v>26.45</v>
      </c>
      <c r="I22" s="52">
        <f>I21+I12</f>
        <v>101.71</v>
      </c>
      <c r="J22" s="52">
        <f>J21+J12</f>
        <v>755.29</v>
      </c>
      <c r="K22" s="52"/>
      <c r="L22" s="71">
        <f>L21+L12</f>
        <v>113.25999999999999</v>
      </c>
    </row>
    <row r="23" spans="1:12" x14ac:dyDescent="0.25">
      <c r="A23" s="53">
        <v>1</v>
      </c>
      <c r="B23" s="30">
        <v>2</v>
      </c>
      <c r="C23" s="23"/>
      <c r="D23" s="69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70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8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8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68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32</v>
      </c>
      <c r="D30" s="37" t="s">
        <v>33</v>
      </c>
      <c r="E30" s="66" t="s">
        <v>72</v>
      </c>
      <c r="F30" s="34">
        <v>60</v>
      </c>
      <c r="G30" s="34">
        <v>1.82</v>
      </c>
      <c r="H30" s="34">
        <v>6.83</v>
      </c>
      <c r="I30" s="34">
        <v>6.46</v>
      </c>
      <c r="J30" s="34">
        <v>94.2</v>
      </c>
      <c r="K30" s="35">
        <v>31</v>
      </c>
      <c r="L30" s="36">
        <v>13</v>
      </c>
    </row>
    <row r="31" spans="1:12" ht="25.5" x14ac:dyDescent="0.25">
      <c r="A31" s="53"/>
      <c r="B31" s="30"/>
      <c r="C31" s="31"/>
      <c r="D31" s="37" t="s">
        <v>34</v>
      </c>
      <c r="E31" s="33" t="s">
        <v>48</v>
      </c>
      <c r="F31" s="34" t="s">
        <v>25</v>
      </c>
      <c r="G31" s="34">
        <v>1.52</v>
      </c>
      <c r="H31" s="34">
        <v>5.33</v>
      </c>
      <c r="I31" s="34">
        <v>8.65</v>
      </c>
      <c r="J31" s="34">
        <v>88.89</v>
      </c>
      <c r="K31" s="35">
        <v>37</v>
      </c>
      <c r="L31" s="36">
        <v>16</v>
      </c>
    </row>
    <row r="32" spans="1:12" ht="25.5" x14ac:dyDescent="0.25">
      <c r="A32" s="53"/>
      <c r="B32" s="30"/>
      <c r="C32" s="31"/>
      <c r="D32" s="37" t="s">
        <v>36</v>
      </c>
      <c r="E32" s="33" t="s">
        <v>76</v>
      </c>
      <c r="F32" s="34">
        <v>110</v>
      </c>
      <c r="G32" s="34">
        <v>13.53</v>
      </c>
      <c r="H32" s="34">
        <v>5.28</v>
      </c>
      <c r="I32" s="34">
        <v>0.47</v>
      </c>
      <c r="J32" s="34">
        <v>110.11</v>
      </c>
      <c r="K32" s="35">
        <v>163</v>
      </c>
      <c r="L32" s="36">
        <v>37.26</v>
      </c>
    </row>
    <row r="33" spans="1:12" x14ac:dyDescent="0.25">
      <c r="A33" s="53"/>
      <c r="B33" s="30"/>
      <c r="C33" s="31"/>
      <c r="D33" s="37" t="s">
        <v>39</v>
      </c>
      <c r="E33" s="33" t="s">
        <v>67</v>
      </c>
      <c r="F33" s="34">
        <v>150</v>
      </c>
      <c r="G33" s="34">
        <v>3.89</v>
      </c>
      <c r="H33" s="34">
        <v>5.09</v>
      </c>
      <c r="I33" s="34">
        <v>40.28</v>
      </c>
      <c r="J33" s="34">
        <v>225.18</v>
      </c>
      <c r="K33" s="35">
        <v>224</v>
      </c>
      <c r="L33" s="36">
        <v>19</v>
      </c>
    </row>
    <row r="34" spans="1:12" x14ac:dyDescent="0.25">
      <c r="A34" s="53"/>
      <c r="B34" s="30"/>
      <c r="C34" s="31"/>
      <c r="D34" s="68" t="s">
        <v>60</v>
      </c>
      <c r="E34" s="33" t="s">
        <v>46</v>
      </c>
      <c r="F34" s="34" t="s">
        <v>25</v>
      </c>
      <c r="G34" s="34">
        <v>7.0000000000000007E-2</v>
      </c>
      <c r="H34" s="34">
        <v>0.01</v>
      </c>
      <c r="I34" s="34">
        <v>15.31</v>
      </c>
      <c r="J34" s="34">
        <v>61.62</v>
      </c>
      <c r="K34" s="35">
        <v>294</v>
      </c>
      <c r="L34" s="36">
        <v>6</v>
      </c>
    </row>
    <row r="35" spans="1:12" x14ac:dyDescent="0.25">
      <c r="A35" s="53"/>
      <c r="B35" s="30"/>
      <c r="C35" s="31"/>
      <c r="D35" s="37" t="s">
        <v>42</v>
      </c>
      <c r="E35" s="33" t="s">
        <v>30</v>
      </c>
      <c r="F35" s="34">
        <v>50</v>
      </c>
      <c r="G35" s="34">
        <v>3.94</v>
      </c>
      <c r="H35" s="34">
        <v>0.4</v>
      </c>
      <c r="I35" s="34">
        <v>26.6</v>
      </c>
      <c r="J35" s="34">
        <v>129.4</v>
      </c>
      <c r="K35" s="35"/>
      <c r="L35" s="36">
        <v>5</v>
      </c>
    </row>
    <row r="36" spans="1:12" x14ac:dyDescent="0.25">
      <c r="A36" s="53"/>
      <c r="B36" s="30"/>
      <c r="C36" s="31"/>
      <c r="D36" s="37" t="s">
        <v>43</v>
      </c>
      <c r="E36" s="33" t="s">
        <v>44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2.5</v>
      </c>
    </row>
    <row r="37" spans="1:12" x14ac:dyDescent="0.25">
      <c r="A37" s="53"/>
      <c r="B37" s="30"/>
      <c r="C37" s="31"/>
      <c r="D37" s="32"/>
      <c r="E37" s="33"/>
      <c r="F37" s="34"/>
      <c r="G37" s="34"/>
      <c r="H37" s="34"/>
      <c r="I37" s="34"/>
      <c r="J37" s="34"/>
      <c r="K37" s="35"/>
      <c r="L37" s="36"/>
    </row>
    <row r="38" spans="1:12" x14ac:dyDescent="0.25">
      <c r="A38" s="55"/>
      <c r="B38" s="39"/>
      <c r="C38" s="40"/>
      <c r="D38" s="41" t="s">
        <v>31</v>
      </c>
      <c r="E38" s="42"/>
      <c r="F38" s="43"/>
      <c r="G38" s="43">
        <f>SUM(G30:G37)</f>
        <v>26.64</v>
      </c>
      <c r="H38" s="43">
        <f t="shared" ref="H38:L38" si="0">SUM(H30:H37)</f>
        <v>23.21</v>
      </c>
      <c r="I38" s="43">
        <f t="shared" si="0"/>
        <v>109.89000000000001</v>
      </c>
      <c r="J38" s="43">
        <f t="shared" si="0"/>
        <v>768.9</v>
      </c>
      <c r="K38" s="43"/>
      <c r="L38" s="43">
        <f t="shared" si="0"/>
        <v>98.759999999999991</v>
      </c>
    </row>
    <row r="39" spans="1:12" ht="15.75" thickBot="1" x14ac:dyDescent="0.3">
      <c r="A39" s="56">
        <v>1</v>
      </c>
      <c r="B39" s="56">
        <v>2</v>
      </c>
      <c r="C39" s="74" t="s">
        <v>45</v>
      </c>
      <c r="D39" s="75"/>
      <c r="E39" s="51"/>
      <c r="F39" s="52">
        <f>F38+F29</f>
        <v>0</v>
      </c>
      <c r="G39" s="52">
        <f t="shared" ref="G39:K39" si="1">G38+G29</f>
        <v>26.64</v>
      </c>
      <c r="H39" s="52">
        <f t="shared" si="1"/>
        <v>23.21</v>
      </c>
      <c r="I39" s="52">
        <f t="shared" si="1"/>
        <v>109.89000000000001</v>
      </c>
      <c r="J39" s="52">
        <f t="shared" si="1"/>
        <v>768.9</v>
      </c>
      <c r="K39" s="52">
        <f t="shared" si="1"/>
        <v>0</v>
      </c>
      <c r="L39" s="52">
        <f>L38+L29</f>
        <v>98.759999999999991</v>
      </c>
    </row>
    <row r="40" spans="1:12" x14ac:dyDescent="0.25">
      <c r="A40" s="21">
        <v>1</v>
      </c>
      <c r="B40" s="22">
        <v>3</v>
      </c>
      <c r="C40" s="23"/>
      <c r="D40" s="69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8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68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32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8"/>
    </row>
    <row r="47" spans="1:12" x14ac:dyDescent="0.25">
      <c r="A47" s="45">
        <v>1</v>
      </c>
      <c r="B47" s="46">
        <v>3</v>
      </c>
      <c r="C47" s="47" t="s">
        <v>32</v>
      </c>
      <c r="D47" s="37" t="s">
        <v>33</v>
      </c>
      <c r="E47" s="33" t="s">
        <v>55</v>
      </c>
      <c r="F47" s="34">
        <v>60</v>
      </c>
      <c r="G47" s="34">
        <v>0.76</v>
      </c>
      <c r="H47" s="34">
        <v>6.08</v>
      </c>
      <c r="I47" s="34">
        <v>4.99</v>
      </c>
      <c r="J47" s="34">
        <v>77.56</v>
      </c>
      <c r="K47" s="35">
        <v>1</v>
      </c>
      <c r="L47" s="36">
        <v>9</v>
      </c>
    </row>
    <row r="48" spans="1:12" x14ac:dyDescent="0.25">
      <c r="A48" s="29"/>
      <c r="B48" s="30"/>
      <c r="C48" s="31"/>
      <c r="D48" s="37" t="s">
        <v>34</v>
      </c>
      <c r="E48" s="33" t="s">
        <v>64</v>
      </c>
      <c r="F48" s="34" t="s">
        <v>25</v>
      </c>
      <c r="G48" s="34">
        <v>4.0199999999999996</v>
      </c>
      <c r="H48" s="34">
        <v>9.0399999999999991</v>
      </c>
      <c r="I48" s="34">
        <v>25.9</v>
      </c>
      <c r="J48" s="34">
        <v>119.6</v>
      </c>
      <c r="K48" s="35">
        <v>42</v>
      </c>
      <c r="L48" s="36">
        <v>10</v>
      </c>
    </row>
    <row r="49" spans="1:12" ht="25.5" x14ac:dyDescent="0.25">
      <c r="A49" s="29"/>
      <c r="B49" s="30"/>
      <c r="C49" s="31"/>
      <c r="D49" s="37" t="s">
        <v>36</v>
      </c>
      <c r="E49" s="33" t="s">
        <v>57</v>
      </c>
      <c r="F49" s="34">
        <v>100</v>
      </c>
      <c r="G49" s="34">
        <v>12.63</v>
      </c>
      <c r="H49" s="34">
        <v>13.54</v>
      </c>
      <c r="I49" s="34">
        <v>9.16</v>
      </c>
      <c r="J49" s="34">
        <v>208.6</v>
      </c>
      <c r="K49" s="35" t="s">
        <v>66</v>
      </c>
      <c r="L49" s="36">
        <v>49.26</v>
      </c>
    </row>
    <row r="50" spans="1:12" x14ac:dyDescent="0.25">
      <c r="A50" s="29"/>
      <c r="B50" s="30"/>
      <c r="C50" s="31"/>
      <c r="D50" s="37" t="s">
        <v>39</v>
      </c>
      <c r="E50" s="33" t="s">
        <v>59</v>
      </c>
      <c r="F50" s="34">
        <v>150</v>
      </c>
      <c r="G50" s="34">
        <v>8.73</v>
      </c>
      <c r="H50" s="34">
        <v>5.43</v>
      </c>
      <c r="I50" s="34">
        <v>45</v>
      </c>
      <c r="J50" s="34">
        <v>263.81</v>
      </c>
      <c r="K50" s="35">
        <v>219</v>
      </c>
      <c r="L50" s="36">
        <v>11</v>
      </c>
    </row>
    <row r="51" spans="1:12" ht="25.5" x14ac:dyDescent="0.25">
      <c r="A51" s="29"/>
      <c r="B51" s="30"/>
      <c r="C51" s="31"/>
      <c r="D51" s="68" t="s">
        <v>51</v>
      </c>
      <c r="E51" s="33" t="s">
        <v>63</v>
      </c>
      <c r="F51" s="34">
        <v>200</v>
      </c>
      <c r="G51" s="34">
        <v>0.56000000000000005</v>
      </c>
      <c r="H51" s="34">
        <v>0</v>
      </c>
      <c r="I51" s="34">
        <v>27.89</v>
      </c>
      <c r="J51" s="34">
        <v>113.79</v>
      </c>
      <c r="K51" s="35">
        <v>283</v>
      </c>
      <c r="L51" s="36">
        <v>14</v>
      </c>
    </row>
    <row r="52" spans="1:12" x14ac:dyDescent="0.25">
      <c r="A52" s="29"/>
      <c r="B52" s="30"/>
      <c r="C52" s="31"/>
      <c r="D52" s="37" t="s">
        <v>42</v>
      </c>
      <c r="E52" s="33" t="s">
        <v>30</v>
      </c>
      <c r="F52" s="34">
        <v>25</v>
      </c>
      <c r="G52" s="34">
        <v>1.97</v>
      </c>
      <c r="H52" s="34">
        <v>0.2</v>
      </c>
      <c r="I52" s="34">
        <v>13.3</v>
      </c>
      <c r="J52" s="34">
        <v>64.7</v>
      </c>
      <c r="K52" s="35"/>
      <c r="L52" s="36">
        <v>2.5</v>
      </c>
    </row>
    <row r="53" spans="1:12" x14ac:dyDescent="0.25">
      <c r="A53" s="29"/>
      <c r="B53" s="30"/>
      <c r="C53" s="31"/>
      <c r="D53" s="37" t="s">
        <v>43</v>
      </c>
      <c r="E53" s="33" t="s">
        <v>44</v>
      </c>
      <c r="F53" s="34">
        <v>25</v>
      </c>
      <c r="G53" s="34">
        <v>1.87</v>
      </c>
      <c r="H53" s="34">
        <v>0.27</v>
      </c>
      <c r="I53" s="34">
        <v>12.12</v>
      </c>
      <c r="J53" s="34">
        <v>59.5</v>
      </c>
      <c r="K53" s="35"/>
      <c r="L53" s="36">
        <v>2.5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31</v>
      </c>
      <c r="E55" s="42"/>
      <c r="F55" s="43"/>
      <c r="G55" s="43">
        <f>SUM(G47:G54)</f>
        <v>30.54</v>
      </c>
      <c r="H55" s="43">
        <f t="shared" ref="H55:L55" si="2">SUM(H47:H54)</f>
        <v>34.56</v>
      </c>
      <c r="I55" s="43">
        <f t="shared" si="2"/>
        <v>138.35999999999999</v>
      </c>
      <c r="J55" s="43">
        <f t="shared" si="2"/>
        <v>907.56</v>
      </c>
      <c r="K55" s="43"/>
      <c r="L55" s="43">
        <f t="shared" si="2"/>
        <v>98.259999999999991</v>
      </c>
    </row>
    <row r="56" spans="1:12" ht="15.75" thickBot="1" x14ac:dyDescent="0.3">
      <c r="A56" s="49">
        <v>1</v>
      </c>
      <c r="B56" s="50">
        <v>3</v>
      </c>
      <c r="C56" s="74" t="s">
        <v>45</v>
      </c>
      <c r="D56" s="75"/>
      <c r="E56" s="51"/>
      <c r="F56" s="52">
        <f>F55+F46</f>
        <v>0</v>
      </c>
      <c r="G56" s="52">
        <f t="shared" ref="G56:K56" si="3">G55+G46</f>
        <v>30.54</v>
      </c>
      <c r="H56" s="52">
        <f t="shared" si="3"/>
        <v>34.56</v>
      </c>
      <c r="I56" s="52">
        <f t="shared" si="3"/>
        <v>138.35999999999999</v>
      </c>
      <c r="J56" s="52">
        <f t="shared" si="3"/>
        <v>907.56</v>
      </c>
      <c r="K56" s="52">
        <f t="shared" si="3"/>
        <v>0</v>
      </c>
      <c r="L56" s="72">
        <f>L55+L46</f>
        <v>98.259999999999991</v>
      </c>
    </row>
    <row r="57" spans="1:12" x14ac:dyDescent="0.25">
      <c r="A57" s="21">
        <v>1</v>
      </c>
      <c r="B57" s="22">
        <v>4</v>
      </c>
      <c r="C57" s="23" t="s">
        <v>24</v>
      </c>
      <c r="D57" s="69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68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8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8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0"/>
      <c r="E61" s="33"/>
      <c r="F61" s="34"/>
      <c r="G61" s="34"/>
      <c r="H61" s="34"/>
      <c r="I61" s="34"/>
      <c r="J61" s="34"/>
      <c r="K61" s="35"/>
      <c r="L61" s="36"/>
    </row>
    <row r="62" spans="1:12" x14ac:dyDescent="0.25">
      <c r="A62" s="29"/>
      <c r="B62" s="30"/>
      <c r="C62" s="31"/>
      <c r="D62" s="32"/>
      <c r="E62" s="33"/>
      <c r="F62" s="34"/>
      <c r="G62" s="34"/>
      <c r="H62" s="34"/>
      <c r="I62" s="34"/>
      <c r="J62" s="34"/>
      <c r="K62" s="35"/>
      <c r="L62" s="34"/>
    </row>
    <row r="63" spans="1:12" x14ac:dyDescent="0.25">
      <c r="A63" s="38"/>
      <c r="B63" s="39"/>
      <c r="C63" s="40"/>
      <c r="D63" s="41" t="s">
        <v>31</v>
      </c>
      <c r="E63" s="42"/>
      <c r="F63" s="43"/>
      <c r="G63" s="43">
        <f>SUM(G57:G62)</f>
        <v>0</v>
      </c>
      <c r="H63" s="43">
        <f t="shared" ref="H63:L63" si="4">SUM(H57:H62)</f>
        <v>0</v>
      </c>
      <c r="I63" s="43">
        <f t="shared" si="4"/>
        <v>0</v>
      </c>
      <c r="J63" s="43">
        <f t="shared" si="4"/>
        <v>0</v>
      </c>
      <c r="K63" s="43"/>
      <c r="L63" s="43">
        <f t="shared" si="4"/>
        <v>0</v>
      </c>
    </row>
    <row r="64" spans="1:12" ht="25.5" x14ac:dyDescent="0.25">
      <c r="A64" s="45">
        <v>1</v>
      </c>
      <c r="B64" s="46">
        <v>4</v>
      </c>
      <c r="C64" s="47" t="s">
        <v>32</v>
      </c>
      <c r="D64" s="37" t="s">
        <v>33</v>
      </c>
      <c r="E64" s="33" t="s">
        <v>77</v>
      </c>
      <c r="F64" s="34">
        <v>60</v>
      </c>
      <c r="G64" s="34">
        <v>0.96</v>
      </c>
      <c r="H64" s="34">
        <v>3.16</v>
      </c>
      <c r="I64" s="34">
        <v>7.61</v>
      </c>
      <c r="J64" s="34">
        <v>61.73</v>
      </c>
      <c r="K64" s="35">
        <v>32</v>
      </c>
      <c r="L64" s="36">
        <v>10</v>
      </c>
    </row>
    <row r="65" spans="1:12" ht="25.5" x14ac:dyDescent="0.25">
      <c r="A65" s="29"/>
      <c r="B65" s="30"/>
      <c r="C65" s="31"/>
      <c r="D65" s="37" t="s">
        <v>34</v>
      </c>
      <c r="E65" s="33" t="s">
        <v>35</v>
      </c>
      <c r="F65" s="34">
        <v>200</v>
      </c>
      <c r="G65" s="34">
        <v>1.87</v>
      </c>
      <c r="H65" s="34">
        <v>3.11</v>
      </c>
      <c r="I65" s="34">
        <v>10.89</v>
      </c>
      <c r="J65" s="34">
        <v>79.03</v>
      </c>
      <c r="K65" s="35">
        <v>45</v>
      </c>
      <c r="L65" s="36">
        <v>9</v>
      </c>
    </row>
    <row r="66" spans="1:12" x14ac:dyDescent="0.25">
      <c r="A66" s="29"/>
      <c r="B66" s="30"/>
      <c r="C66" s="31"/>
      <c r="D66" s="37" t="s">
        <v>36</v>
      </c>
      <c r="E66" s="33" t="s">
        <v>78</v>
      </c>
      <c r="F66" s="34">
        <v>85</v>
      </c>
      <c r="G66" s="34">
        <v>24.44</v>
      </c>
      <c r="H66" s="34">
        <v>29.48</v>
      </c>
      <c r="I66" s="34">
        <v>3.85</v>
      </c>
      <c r="J66" s="34">
        <v>378.46</v>
      </c>
      <c r="K66" s="35">
        <v>210</v>
      </c>
      <c r="L66" s="36">
        <v>44.26</v>
      </c>
    </row>
    <row r="67" spans="1:12" ht="25.5" x14ac:dyDescent="0.25">
      <c r="A67" s="29"/>
      <c r="B67" s="30"/>
      <c r="C67" s="31"/>
      <c r="D67" s="37" t="s">
        <v>39</v>
      </c>
      <c r="E67" s="33" t="s">
        <v>40</v>
      </c>
      <c r="F67" s="34">
        <v>150</v>
      </c>
      <c r="G67" s="34">
        <v>5.52</v>
      </c>
      <c r="H67" s="34">
        <v>5.3</v>
      </c>
      <c r="I67" s="34">
        <v>35.33</v>
      </c>
      <c r="J67" s="34">
        <v>211.1</v>
      </c>
      <c r="K67" s="35">
        <v>227</v>
      </c>
      <c r="L67" s="36">
        <v>23</v>
      </c>
    </row>
    <row r="68" spans="1:12" x14ac:dyDescent="0.25">
      <c r="A68" s="29"/>
      <c r="B68" s="30"/>
      <c r="C68" s="31"/>
      <c r="D68" s="68" t="s">
        <v>27</v>
      </c>
      <c r="E68" s="33" t="s">
        <v>41</v>
      </c>
      <c r="F68" s="34">
        <v>200</v>
      </c>
      <c r="G68" s="34">
        <v>0.12</v>
      </c>
      <c r="H68" s="34">
        <v>0</v>
      </c>
      <c r="I68" s="34">
        <v>12.04</v>
      </c>
      <c r="J68" s="34">
        <v>48.64</v>
      </c>
      <c r="K68" s="35">
        <v>300</v>
      </c>
      <c r="L68" s="36">
        <v>5</v>
      </c>
    </row>
    <row r="69" spans="1:12" x14ac:dyDescent="0.25">
      <c r="A69" s="29"/>
      <c r="B69" s="30"/>
      <c r="C69" s="31"/>
      <c r="D69" s="37" t="s">
        <v>42</v>
      </c>
      <c r="E69" s="67" t="s">
        <v>30</v>
      </c>
      <c r="F69" s="34">
        <v>25</v>
      </c>
      <c r="G69" s="34">
        <v>1.97</v>
      </c>
      <c r="H69" s="34">
        <v>0.2</v>
      </c>
      <c r="I69" s="34">
        <v>13.3</v>
      </c>
      <c r="J69" s="34">
        <v>64.7</v>
      </c>
      <c r="K69" s="35"/>
      <c r="L69" s="36">
        <v>2.5</v>
      </c>
    </row>
    <row r="70" spans="1:12" x14ac:dyDescent="0.25">
      <c r="A70" s="29"/>
      <c r="B70" s="30"/>
      <c r="C70" s="31"/>
      <c r="D70" s="37" t="s">
        <v>43</v>
      </c>
      <c r="E70" s="67" t="s">
        <v>44</v>
      </c>
      <c r="F70" s="34">
        <v>25</v>
      </c>
      <c r="G70" s="34">
        <v>1.87</v>
      </c>
      <c r="H70" s="34">
        <v>0.27</v>
      </c>
      <c r="I70" s="34">
        <v>12.12</v>
      </c>
      <c r="J70" s="34">
        <v>59.5</v>
      </c>
      <c r="K70" s="35"/>
      <c r="L70" s="36">
        <v>2.5</v>
      </c>
    </row>
    <row r="71" spans="1:12" x14ac:dyDescent="0.25">
      <c r="A71" s="29"/>
      <c r="B71" s="30"/>
      <c r="C71" s="31"/>
      <c r="D71" s="32"/>
      <c r="E71" s="33"/>
      <c r="F71" s="34"/>
      <c r="G71" s="34"/>
      <c r="H71" s="34"/>
      <c r="I71" s="34"/>
      <c r="J71" s="34"/>
      <c r="K71" s="35"/>
      <c r="L71" s="34"/>
    </row>
    <row r="72" spans="1:12" x14ac:dyDescent="0.25">
      <c r="A72" s="38"/>
      <c r="B72" s="39"/>
      <c r="C72" s="40"/>
      <c r="D72" s="41" t="s">
        <v>31</v>
      </c>
      <c r="E72" s="42"/>
      <c r="F72" s="43"/>
      <c r="G72" s="43">
        <f>SUM(G64:G71)</f>
        <v>36.75</v>
      </c>
      <c r="H72" s="43">
        <f t="shared" ref="H72:L72" si="5">SUM(H64:H71)</f>
        <v>41.52</v>
      </c>
      <c r="I72" s="43">
        <f t="shared" si="5"/>
        <v>95.14</v>
      </c>
      <c r="J72" s="43">
        <f t="shared" si="5"/>
        <v>903.16000000000008</v>
      </c>
      <c r="K72" s="43"/>
      <c r="L72" s="43">
        <f t="shared" si="5"/>
        <v>96.259999999999991</v>
      </c>
    </row>
    <row r="73" spans="1:12" ht="15.75" thickBot="1" x14ac:dyDescent="0.3">
      <c r="A73" s="49">
        <v>1</v>
      </c>
      <c r="B73" s="50">
        <v>4</v>
      </c>
      <c r="C73" s="74" t="s">
        <v>45</v>
      </c>
      <c r="D73" s="75"/>
      <c r="E73" s="51"/>
      <c r="F73" s="52">
        <f>F72+F63</f>
        <v>0</v>
      </c>
      <c r="G73" s="52">
        <f t="shared" ref="G73:K73" si="6">G72+G63</f>
        <v>36.75</v>
      </c>
      <c r="H73" s="52">
        <f t="shared" si="6"/>
        <v>41.52</v>
      </c>
      <c r="I73" s="52">
        <f t="shared" si="6"/>
        <v>95.14</v>
      </c>
      <c r="J73" s="52">
        <f t="shared" si="6"/>
        <v>903.16000000000008</v>
      </c>
      <c r="K73" s="52">
        <f t="shared" si="6"/>
        <v>0</v>
      </c>
      <c r="L73" s="52">
        <f>L72+L63</f>
        <v>96.259999999999991</v>
      </c>
    </row>
    <row r="74" spans="1:12" x14ac:dyDescent="0.25">
      <c r="A74" s="21">
        <v>1</v>
      </c>
      <c r="B74" s="22">
        <v>5</v>
      </c>
      <c r="C74" s="23" t="s">
        <v>24</v>
      </c>
      <c r="D74" s="24"/>
      <c r="E74" s="25"/>
      <c r="F74" s="26"/>
      <c r="G74" s="26"/>
      <c r="H74" s="26"/>
      <c r="I74" s="26"/>
      <c r="J74" s="26"/>
      <c r="K74" s="27"/>
      <c r="L74" s="28"/>
    </row>
    <row r="75" spans="1:12" x14ac:dyDescent="0.25">
      <c r="A75" s="29"/>
      <c r="B75" s="30"/>
      <c r="C75" s="31"/>
      <c r="D75" s="54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37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48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68"/>
      <c r="E78" s="33"/>
      <c r="F78" s="34"/>
      <c r="G78" s="34"/>
      <c r="H78" s="34"/>
      <c r="I78" s="34"/>
      <c r="J78" s="34"/>
      <c r="K78" s="35"/>
      <c r="L78" s="36"/>
    </row>
    <row r="79" spans="1:12" x14ac:dyDescent="0.25">
      <c r="A79" s="29"/>
      <c r="B79" s="30"/>
      <c r="C79" s="31"/>
      <c r="D79" s="32"/>
      <c r="E79" s="33"/>
      <c r="F79" s="34"/>
      <c r="G79" s="34"/>
      <c r="H79" s="34"/>
      <c r="I79" s="34"/>
      <c r="J79" s="34"/>
      <c r="K79" s="35"/>
      <c r="L79" s="34"/>
    </row>
    <row r="80" spans="1:12" x14ac:dyDescent="0.25">
      <c r="A80" s="38"/>
      <c r="B80" s="39"/>
      <c r="C80" s="40"/>
      <c r="D80" s="41" t="s">
        <v>31</v>
      </c>
      <c r="E80" s="42"/>
      <c r="F80" s="43"/>
      <c r="G80" s="43">
        <f>SUM(G74:G79)</f>
        <v>0</v>
      </c>
      <c r="H80" s="43">
        <f>SUM(H74:H79)</f>
        <v>0</v>
      </c>
      <c r="I80" s="43">
        <f>SUM(I74:I79)</f>
        <v>0</v>
      </c>
      <c r="J80" s="43">
        <f>SUM(J74:J79)</f>
        <v>0</v>
      </c>
      <c r="K80" s="43"/>
      <c r="L80" s="43">
        <f>SUM(L74:L79)</f>
        <v>0</v>
      </c>
    </row>
    <row r="81" spans="1:12" ht="25.5" x14ac:dyDescent="0.25">
      <c r="A81" s="45">
        <v>1</v>
      </c>
      <c r="B81" s="46">
        <v>5</v>
      </c>
      <c r="C81" s="47" t="s">
        <v>32</v>
      </c>
      <c r="D81" s="37" t="s">
        <v>33</v>
      </c>
      <c r="E81" s="66" t="s">
        <v>75</v>
      </c>
      <c r="F81" s="34">
        <v>60</v>
      </c>
      <c r="G81" s="34">
        <v>0.96</v>
      </c>
      <c r="H81" s="34">
        <v>6</v>
      </c>
      <c r="I81" s="34">
        <v>2.15</v>
      </c>
      <c r="J81" s="34">
        <v>66.36</v>
      </c>
      <c r="K81" s="35">
        <v>7</v>
      </c>
      <c r="L81" s="36">
        <v>9</v>
      </c>
    </row>
    <row r="82" spans="1:12" x14ac:dyDescent="0.25">
      <c r="A82" s="29"/>
      <c r="B82" s="30"/>
      <c r="C82" s="31"/>
      <c r="D82" s="37" t="s">
        <v>34</v>
      </c>
      <c r="E82" s="33" t="s">
        <v>79</v>
      </c>
      <c r="F82" s="34" t="s">
        <v>25</v>
      </c>
      <c r="G82" s="34">
        <v>1.54</v>
      </c>
      <c r="H82" s="34">
        <v>4.6900000000000004</v>
      </c>
      <c r="I82" s="34">
        <v>10.07</v>
      </c>
      <c r="J82" s="34">
        <v>92.19</v>
      </c>
      <c r="K82" s="35">
        <v>44</v>
      </c>
      <c r="L82" s="36">
        <v>10</v>
      </c>
    </row>
    <row r="83" spans="1:12" ht="25.5" x14ac:dyDescent="0.25">
      <c r="A83" s="29"/>
      <c r="B83" s="30"/>
      <c r="C83" s="31"/>
      <c r="D83" s="37" t="s">
        <v>36</v>
      </c>
      <c r="E83" s="33" t="s">
        <v>65</v>
      </c>
      <c r="F83" s="34">
        <v>100</v>
      </c>
      <c r="G83" s="34">
        <v>10.68</v>
      </c>
      <c r="H83" s="34">
        <v>11.72</v>
      </c>
      <c r="I83" s="34">
        <v>5.74</v>
      </c>
      <c r="J83" s="34">
        <v>176.75</v>
      </c>
      <c r="K83" s="35" t="s">
        <v>66</v>
      </c>
      <c r="L83" s="36">
        <v>55.26</v>
      </c>
    </row>
    <row r="84" spans="1:12" x14ac:dyDescent="0.25">
      <c r="A84" s="29"/>
      <c r="B84" s="30"/>
      <c r="C84" s="31"/>
      <c r="D84" s="48" t="s">
        <v>39</v>
      </c>
      <c r="E84" s="33" t="s">
        <v>50</v>
      </c>
      <c r="F84" s="34">
        <v>150</v>
      </c>
      <c r="G84" s="34">
        <v>3.2</v>
      </c>
      <c r="H84" s="34">
        <v>6.06</v>
      </c>
      <c r="I84" s="34">
        <v>23.3</v>
      </c>
      <c r="J84" s="34">
        <v>160.46</v>
      </c>
      <c r="K84" s="35">
        <v>241</v>
      </c>
      <c r="L84" s="36">
        <v>23</v>
      </c>
    </row>
    <row r="85" spans="1:12" ht="25.5" x14ac:dyDescent="0.25">
      <c r="A85" s="29"/>
      <c r="B85" s="30"/>
      <c r="C85" s="31"/>
      <c r="D85" s="68" t="s">
        <v>53</v>
      </c>
      <c r="E85" s="33" t="s">
        <v>54</v>
      </c>
      <c r="F85" s="34">
        <v>200</v>
      </c>
      <c r="G85" s="34">
        <v>1.36</v>
      </c>
      <c r="H85" s="34">
        <v>0</v>
      </c>
      <c r="I85" s="34">
        <v>29.02</v>
      </c>
      <c r="J85" s="34">
        <v>116.19</v>
      </c>
      <c r="K85" s="35">
        <v>274</v>
      </c>
      <c r="L85" s="36">
        <v>5</v>
      </c>
    </row>
    <row r="86" spans="1:12" x14ac:dyDescent="0.25">
      <c r="A86" s="29"/>
      <c r="B86" s="30"/>
      <c r="C86" s="31"/>
      <c r="D86" s="37" t="s">
        <v>42</v>
      </c>
      <c r="E86" s="67" t="s">
        <v>30</v>
      </c>
      <c r="F86" s="34">
        <v>25</v>
      </c>
      <c r="G86" s="34">
        <v>1.97</v>
      </c>
      <c r="H86" s="34">
        <v>0.2</v>
      </c>
      <c r="I86" s="34">
        <v>13.3</v>
      </c>
      <c r="J86" s="34">
        <v>64.7</v>
      </c>
      <c r="K86" s="35"/>
      <c r="L86" s="36">
        <v>2.5</v>
      </c>
    </row>
    <row r="87" spans="1:12" x14ac:dyDescent="0.25">
      <c r="A87" s="29"/>
      <c r="B87" s="30"/>
      <c r="C87" s="31"/>
      <c r="D87" s="37" t="s">
        <v>43</v>
      </c>
      <c r="E87" s="67" t="s">
        <v>44</v>
      </c>
      <c r="F87" s="34">
        <v>25</v>
      </c>
      <c r="G87" s="34">
        <v>1.87</v>
      </c>
      <c r="H87" s="34">
        <v>0.27</v>
      </c>
      <c r="I87" s="34">
        <v>12.12</v>
      </c>
      <c r="J87" s="34">
        <v>59.5</v>
      </c>
      <c r="K87" s="35"/>
      <c r="L87" s="36">
        <v>2.5</v>
      </c>
    </row>
    <row r="88" spans="1:12" x14ac:dyDescent="0.25">
      <c r="A88" s="29"/>
      <c r="B88" s="30"/>
      <c r="C88" s="31"/>
      <c r="D88" s="32"/>
      <c r="E88" s="33"/>
      <c r="F88" s="34"/>
      <c r="G88" s="34"/>
      <c r="H88" s="34"/>
      <c r="I88" s="34"/>
      <c r="J88" s="34"/>
      <c r="K88" s="35"/>
      <c r="L88" s="36"/>
    </row>
    <row r="89" spans="1:12" x14ac:dyDescent="0.25">
      <c r="A89" s="38"/>
      <c r="B89" s="39"/>
      <c r="C89" s="40"/>
      <c r="D89" s="41" t="s">
        <v>31</v>
      </c>
      <c r="E89" s="42"/>
      <c r="F89" s="43"/>
      <c r="G89" s="43">
        <f>SUM(G81:G88)</f>
        <v>21.58</v>
      </c>
      <c r="H89" s="43">
        <f t="shared" ref="H89:L89" si="7">SUM(H81:H88)</f>
        <v>28.94</v>
      </c>
      <c r="I89" s="43">
        <f t="shared" si="7"/>
        <v>95.7</v>
      </c>
      <c r="J89" s="43">
        <f t="shared" si="7"/>
        <v>736.15000000000009</v>
      </c>
      <c r="K89" s="43"/>
      <c r="L89" s="43">
        <f t="shared" si="7"/>
        <v>107.25999999999999</v>
      </c>
    </row>
    <row r="90" spans="1:12" ht="15.75" thickBot="1" x14ac:dyDescent="0.3">
      <c r="A90" s="49">
        <v>1</v>
      </c>
      <c r="B90" s="50">
        <v>5</v>
      </c>
      <c r="C90" s="74" t="s">
        <v>45</v>
      </c>
      <c r="D90" s="75"/>
      <c r="E90" s="51"/>
      <c r="F90" s="52">
        <f>F89+F80</f>
        <v>0</v>
      </c>
      <c r="G90" s="52">
        <f t="shared" ref="G90:K90" si="8">G89+G80</f>
        <v>21.58</v>
      </c>
      <c r="H90" s="52">
        <f t="shared" si="8"/>
        <v>28.94</v>
      </c>
      <c r="I90" s="52">
        <f t="shared" si="8"/>
        <v>95.7</v>
      </c>
      <c r="J90" s="52">
        <f t="shared" si="8"/>
        <v>736.15000000000009</v>
      </c>
      <c r="K90" s="52">
        <f t="shared" si="8"/>
        <v>0</v>
      </c>
      <c r="L90" s="52">
        <f>L89+L80</f>
        <v>107.25999999999999</v>
      </c>
    </row>
    <row r="91" spans="1:12" x14ac:dyDescent="0.25">
      <c r="A91" s="53">
        <v>2</v>
      </c>
      <c r="B91" s="30">
        <v>1</v>
      </c>
      <c r="C91" s="23" t="s">
        <v>24</v>
      </c>
      <c r="D91" s="24"/>
      <c r="E91" s="25"/>
      <c r="F91" s="26"/>
      <c r="G91" s="26"/>
      <c r="H91" s="26"/>
      <c r="I91" s="26"/>
      <c r="J91" s="26"/>
      <c r="K91" s="27"/>
      <c r="L91" s="28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37"/>
      <c r="E93" s="33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54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3"/>
      <c r="B95" s="30"/>
      <c r="C95" s="31"/>
      <c r="D95" s="32"/>
      <c r="E95" s="33"/>
      <c r="F95" s="34"/>
      <c r="G95" s="34"/>
      <c r="H95" s="34"/>
      <c r="I95" s="34"/>
      <c r="J95" s="34"/>
      <c r="K95" s="35"/>
      <c r="L95" s="34"/>
    </row>
    <row r="96" spans="1:12" x14ac:dyDescent="0.25">
      <c r="A96" s="55"/>
      <c r="B96" s="39"/>
      <c r="C96" s="40"/>
      <c r="D96" s="41" t="s">
        <v>31</v>
      </c>
      <c r="E96" s="42"/>
      <c r="F96" s="43"/>
      <c r="G96" s="43">
        <f>SUM(G91:G95)</f>
        <v>0</v>
      </c>
      <c r="H96" s="43">
        <f>SUM(H91:H95)</f>
        <v>0</v>
      </c>
      <c r="I96" s="43">
        <f>SUM(I91:I95)</f>
        <v>0</v>
      </c>
      <c r="J96" s="43">
        <f>SUM(J91:J95)</f>
        <v>0</v>
      </c>
      <c r="K96" s="43"/>
      <c r="L96" s="43">
        <f>SUM(L91:L95)</f>
        <v>0</v>
      </c>
    </row>
    <row r="97" spans="1:12" ht="25.5" x14ac:dyDescent="0.25">
      <c r="A97" s="46">
        <v>2</v>
      </c>
      <c r="B97" s="46">
        <v>1</v>
      </c>
      <c r="C97" s="47" t="s">
        <v>32</v>
      </c>
      <c r="D97" s="37" t="s">
        <v>33</v>
      </c>
      <c r="E97" s="66" t="s">
        <v>75</v>
      </c>
      <c r="F97" s="34">
        <v>60</v>
      </c>
      <c r="G97" s="34">
        <v>0.96</v>
      </c>
      <c r="H97" s="34">
        <v>6</v>
      </c>
      <c r="I97" s="34">
        <v>2.15</v>
      </c>
      <c r="J97" s="34">
        <v>66.36</v>
      </c>
      <c r="K97" s="35">
        <v>7</v>
      </c>
      <c r="L97" s="36">
        <v>9</v>
      </c>
    </row>
    <row r="98" spans="1:12" ht="25.5" x14ac:dyDescent="0.25">
      <c r="A98" s="53"/>
      <c r="B98" s="30"/>
      <c r="C98" s="31"/>
      <c r="D98" s="37" t="s">
        <v>34</v>
      </c>
      <c r="E98" s="33" t="s">
        <v>35</v>
      </c>
      <c r="F98" s="34">
        <v>200</v>
      </c>
      <c r="G98" s="34">
        <v>1.87</v>
      </c>
      <c r="H98" s="34">
        <v>3.11</v>
      </c>
      <c r="I98" s="34">
        <v>10.89</v>
      </c>
      <c r="J98" s="34">
        <v>79.03</v>
      </c>
      <c r="K98" s="35">
        <v>45</v>
      </c>
      <c r="L98" s="36">
        <v>9</v>
      </c>
    </row>
    <row r="99" spans="1:12" ht="25.5" x14ac:dyDescent="0.25">
      <c r="A99" s="53"/>
      <c r="B99" s="30"/>
      <c r="C99" s="31"/>
      <c r="D99" s="37" t="s">
        <v>36</v>
      </c>
      <c r="E99" s="33" t="s">
        <v>65</v>
      </c>
      <c r="F99" s="34">
        <v>100</v>
      </c>
      <c r="G99" s="34">
        <v>10.68</v>
      </c>
      <c r="H99" s="34">
        <v>11.72</v>
      </c>
      <c r="I99" s="34">
        <v>5.74</v>
      </c>
      <c r="J99" s="34">
        <v>176.75</v>
      </c>
      <c r="K99" s="35" t="s">
        <v>58</v>
      </c>
      <c r="L99" s="36">
        <v>55.26</v>
      </c>
    </row>
    <row r="100" spans="1:12" ht="25.5" x14ac:dyDescent="0.25">
      <c r="A100" s="53"/>
      <c r="B100" s="30"/>
      <c r="C100" s="31"/>
      <c r="D100" s="37" t="s">
        <v>39</v>
      </c>
      <c r="E100" s="33" t="s">
        <v>40</v>
      </c>
      <c r="F100" s="34">
        <v>150</v>
      </c>
      <c r="G100" s="34">
        <v>5.52</v>
      </c>
      <c r="H100" s="34">
        <v>5.3</v>
      </c>
      <c r="I100" s="34">
        <v>35.33</v>
      </c>
      <c r="J100" s="34">
        <v>211.1</v>
      </c>
      <c r="K100" s="35">
        <v>227</v>
      </c>
      <c r="L100" s="36">
        <v>23</v>
      </c>
    </row>
    <row r="101" spans="1:12" x14ac:dyDescent="0.25">
      <c r="A101" s="53"/>
      <c r="B101" s="30"/>
      <c r="C101" s="31"/>
      <c r="D101" s="68" t="s">
        <v>27</v>
      </c>
      <c r="E101" s="33" t="s">
        <v>41</v>
      </c>
      <c r="F101" s="34">
        <v>200</v>
      </c>
      <c r="G101" s="34">
        <v>0.12</v>
      </c>
      <c r="H101" s="34">
        <v>0</v>
      </c>
      <c r="I101" s="34">
        <v>12.04</v>
      </c>
      <c r="J101" s="34">
        <v>48.64</v>
      </c>
      <c r="K101" s="35">
        <v>300</v>
      </c>
      <c r="L101" s="36">
        <v>5</v>
      </c>
    </row>
    <row r="102" spans="1:12" x14ac:dyDescent="0.25">
      <c r="A102" s="53"/>
      <c r="B102" s="30"/>
      <c r="C102" s="31"/>
      <c r="D102" s="37" t="s">
        <v>42</v>
      </c>
      <c r="E102" s="33" t="s">
        <v>30</v>
      </c>
      <c r="F102" s="34">
        <v>25</v>
      </c>
      <c r="G102" s="34">
        <v>1.97</v>
      </c>
      <c r="H102" s="34">
        <v>0.2</v>
      </c>
      <c r="I102" s="34">
        <v>13.3</v>
      </c>
      <c r="J102" s="34">
        <v>64.7</v>
      </c>
      <c r="K102" s="35"/>
      <c r="L102" s="36">
        <v>2.5</v>
      </c>
    </row>
    <row r="103" spans="1:12" x14ac:dyDescent="0.25">
      <c r="A103" s="53"/>
      <c r="B103" s="30"/>
      <c r="C103" s="31"/>
      <c r="D103" s="37" t="s">
        <v>43</v>
      </c>
      <c r="E103" s="33" t="s">
        <v>44</v>
      </c>
      <c r="F103" s="34">
        <v>25</v>
      </c>
      <c r="G103" s="34">
        <v>1.87</v>
      </c>
      <c r="H103" s="34">
        <v>0.27</v>
      </c>
      <c r="I103" s="34">
        <v>12.12</v>
      </c>
      <c r="J103" s="34">
        <v>59.5</v>
      </c>
      <c r="K103" s="35"/>
      <c r="L103" s="36">
        <v>2.5</v>
      </c>
    </row>
    <row r="104" spans="1:12" x14ac:dyDescent="0.25">
      <c r="A104" s="53"/>
      <c r="B104" s="30"/>
      <c r="C104" s="31"/>
      <c r="D104" s="32"/>
      <c r="E104" s="33"/>
      <c r="F104" s="34"/>
      <c r="G104" s="34"/>
      <c r="H104" s="34"/>
      <c r="I104" s="34"/>
      <c r="J104" s="34"/>
      <c r="K104" s="35"/>
      <c r="L104" s="36"/>
    </row>
    <row r="105" spans="1:12" x14ac:dyDescent="0.25">
      <c r="A105" s="55"/>
      <c r="B105" s="39"/>
      <c r="C105" s="40"/>
      <c r="D105" s="41" t="s">
        <v>31</v>
      </c>
      <c r="E105" s="42"/>
      <c r="F105" s="43">
        <f>SUM(F97:F104)</f>
        <v>760</v>
      </c>
      <c r="G105" s="43">
        <f t="shared" ref="G105:L105" si="9">SUM(G97:G104)</f>
        <v>22.990000000000002</v>
      </c>
      <c r="H105" s="43">
        <f t="shared" si="9"/>
        <v>26.599999999999998</v>
      </c>
      <c r="I105" s="43">
        <f t="shared" si="9"/>
        <v>91.570000000000007</v>
      </c>
      <c r="J105" s="43">
        <f t="shared" si="9"/>
        <v>706.08</v>
      </c>
      <c r="K105" s="43"/>
      <c r="L105" s="43">
        <f t="shared" si="9"/>
        <v>106.25999999999999</v>
      </c>
    </row>
    <row r="106" spans="1:12" ht="15.75" thickBot="1" x14ac:dyDescent="0.3">
      <c r="A106" s="56">
        <v>2</v>
      </c>
      <c r="B106" s="56">
        <v>1</v>
      </c>
      <c r="C106" s="74" t="s">
        <v>45</v>
      </c>
      <c r="D106" s="75"/>
      <c r="E106" s="51"/>
      <c r="F106" s="52">
        <f>F96+F105</f>
        <v>760</v>
      </c>
      <c r="G106" s="52">
        <f t="shared" ref="G106:K106" si="10">G96+G105</f>
        <v>22.990000000000002</v>
      </c>
      <c r="H106" s="52">
        <f t="shared" si="10"/>
        <v>26.599999999999998</v>
      </c>
      <c r="I106" s="52">
        <f t="shared" si="10"/>
        <v>91.570000000000007</v>
      </c>
      <c r="J106" s="52">
        <f t="shared" si="10"/>
        <v>706.08</v>
      </c>
      <c r="K106" s="52">
        <f t="shared" si="10"/>
        <v>0</v>
      </c>
      <c r="L106" s="52">
        <f>L96+L105</f>
        <v>106.25999999999999</v>
      </c>
    </row>
    <row r="107" spans="1:12" ht="15.75" customHeight="1" x14ac:dyDescent="0.25">
      <c r="A107" s="21">
        <v>2</v>
      </c>
      <c r="B107" s="22">
        <v>2</v>
      </c>
      <c r="C107" s="23" t="s">
        <v>24</v>
      </c>
      <c r="D107" s="57" t="s">
        <v>68</v>
      </c>
      <c r="E107" s="25"/>
      <c r="F107" s="26"/>
      <c r="G107" s="26"/>
      <c r="H107" s="26"/>
      <c r="I107" s="26"/>
      <c r="J107" s="26"/>
      <c r="K107" s="27"/>
      <c r="L107" s="28"/>
    </row>
    <row r="108" spans="1:12" x14ac:dyDescent="0.25">
      <c r="A108" s="29"/>
      <c r="B108" s="30"/>
      <c r="C108" s="31"/>
      <c r="D108" s="70" t="s">
        <v>26</v>
      </c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68" t="s">
        <v>27</v>
      </c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37" t="s">
        <v>29</v>
      </c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7" t="s">
        <v>47</v>
      </c>
      <c r="E111" s="33"/>
      <c r="F111" s="34"/>
      <c r="G111" s="34"/>
      <c r="H111" s="34"/>
      <c r="I111" s="34"/>
      <c r="J111" s="34"/>
      <c r="K111" s="35"/>
      <c r="L111" s="36"/>
    </row>
    <row r="112" spans="1:12" x14ac:dyDescent="0.25">
      <c r="A112" s="29"/>
      <c r="B112" s="30"/>
      <c r="C112" s="31"/>
      <c r="D112" s="32"/>
      <c r="E112" s="33"/>
      <c r="F112" s="34"/>
      <c r="G112" s="34"/>
      <c r="H112" s="34"/>
      <c r="I112" s="34"/>
      <c r="J112" s="34"/>
      <c r="K112" s="35"/>
      <c r="L112" s="34"/>
    </row>
    <row r="113" spans="1:12" x14ac:dyDescent="0.25">
      <c r="A113" s="38"/>
      <c r="B113" s="39"/>
      <c r="C113" s="40"/>
      <c r="D113" s="41" t="s">
        <v>31</v>
      </c>
      <c r="E113" s="42"/>
      <c r="F113" s="43">
        <f>SUM(F107:F112)</f>
        <v>0</v>
      </c>
      <c r="G113" s="43">
        <f t="shared" ref="G113:L113" si="11">SUM(G107:G112)</f>
        <v>0</v>
      </c>
      <c r="H113" s="43">
        <f t="shared" si="11"/>
        <v>0</v>
      </c>
      <c r="I113" s="43">
        <f t="shared" si="11"/>
        <v>0</v>
      </c>
      <c r="J113" s="43">
        <f t="shared" si="11"/>
        <v>0</v>
      </c>
      <c r="K113" s="43"/>
      <c r="L113" s="43">
        <f t="shared" si="11"/>
        <v>0</v>
      </c>
    </row>
    <row r="114" spans="1:12" x14ac:dyDescent="0.25">
      <c r="A114" s="45">
        <v>2</v>
      </c>
      <c r="B114" s="46">
        <v>2</v>
      </c>
      <c r="C114" s="47" t="s">
        <v>32</v>
      </c>
      <c r="D114" s="37" t="s">
        <v>33</v>
      </c>
      <c r="E114" s="66" t="s">
        <v>55</v>
      </c>
      <c r="F114" s="34">
        <v>60</v>
      </c>
      <c r="G114" s="34">
        <v>0.76</v>
      </c>
      <c r="H114" s="34">
        <v>6.08</v>
      </c>
      <c r="I114" s="34">
        <v>4.99</v>
      </c>
      <c r="J114" s="34">
        <v>77.56</v>
      </c>
      <c r="K114" s="35">
        <v>1</v>
      </c>
      <c r="L114" s="36">
        <v>9</v>
      </c>
    </row>
    <row r="115" spans="1:12" x14ac:dyDescent="0.25">
      <c r="A115" s="29"/>
      <c r="B115" s="30"/>
      <c r="C115" s="31"/>
      <c r="D115" s="37" t="s">
        <v>34</v>
      </c>
      <c r="E115" s="33" t="s">
        <v>64</v>
      </c>
      <c r="F115" s="34" t="s">
        <v>25</v>
      </c>
      <c r="G115" s="34">
        <v>4.0199999999999996</v>
      </c>
      <c r="H115" s="34">
        <v>9.0399999999999991</v>
      </c>
      <c r="I115" s="34">
        <v>25.9</v>
      </c>
      <c r="J115" s="34">
        <v>119.6</v>
      </c>
      <c r="K115" s="35">
        <v>42</v>
      </c>
      <c r="L115" s="36">
        <v>10</v>
      </c>
    </row>
    <row r="116" spans="1:12" ht="25.5" x14ac:dyDescent="0.25">
      <c r="A116" s="29"/>
      <c r="B116" s="30"/>
      <c r="C116" s="31"/>
      <c r="D116" s="37" t="s">
        <v>36</v>
      </c>
      <c r="E116" s="33" t="s">
        <v>37</v>
      </c>
      <c r="F116" s="34">
        <v>100</v>
      </c>
      <c r="G116" s="34">
        <v>11.02</v>
      </c>
      <c r="H116" s="34">
        <v>12.45</v>
      </c>
      <c r="I116" s="34">
        <v>7.52</v>
      </c>
      <c r="J116" s="34">
        <v>186.09</v>
      </c>
      <c r="K116" s="35" t="s">
        <v>38</v>
      </c>
      <c r="L116" s="36">
        <v>54.26</v>
      </c>
    </row>
    <row r="117" spans="1:12" x14ac:dyDescent="0.25">
      <c r="A117" s="29"/>
      <c r="B117" s="30"/>
      <c r="C117" s="31"/>
      <c r="D117" s="37" t="s">
        <v>39</v>
      </c>
      <c r="E117" s="33" t="s">
        <v>59</v>
      </c>
      <c r="F117" s="34">
        <v>150</v>
      </c>
      <c r="G117" s="34">
        <v>8.73</v>
      </c>
      <c r="H117" s="34">
        <v>5.43</v>
      </c>
      <c r="I117" s="34">
        <v>45</v>
      </c>
      <c r="J117" s="34">
        <v>263.81</v>
      </c>
      <c r="K117" s="35">
        <v>219</v>
      </c>
      <c r="L117" s="36">
        <v>11</v>
      </c>
    </row>
    <row r="118" spans="1:12" ht="25.5" x14ac:dyDescent="0.25">
      <c r="A118" s="29"/>
      <c r="B118" s="30"/>
      <c r="C118" s="31"/>
      <c r="D118" s="48" t="s">
        <v>27</v>
      </c>
      <c r="E118" s="33" t="s">
        <v>28</v>
      </c>
      <c r="F118" s="34">
        <v>200</v>
      </c>
      <c r="G118" s="34">
        <v>1.4</v>
      </c>
      <c r="H118" s="34">
        <v>1.6</v>
      </c>
      <c r="I118" s="34">
        <v>17.350000000000001</v>
      </c>
      <c r="J118" s="34">
        <v>89.32</v>
      </c>
      <c r="K118" s="35">
        <v>287</v>
      </c>
      <c r="L118" s="36">
        <v>11</v>
      </c>
    </row>
    <row r="119" spans="1:12" x14ac:dyDescent="0.25">
      <c r="A119" s="29"/>
      <c r="B119" s="30"/>
      <c r="C119" s="31"/>
      <c r="D119" s="37" t="s">
        <v>42</v>
      </c>
      <c r="E119" s="67" t="s">
        <v>30</v>
      </c>
      <c r="F119" s="34">
        <v>25</v>
      </c>
      <c r="G119" s="34">
        <v>1.97</v>
      </c>
      <c r="H119" s="34">
        <v>0.2</v>
      </c>
      <c r="I119" s="34">
        <v>13.3</v>
      </c>
      <c r="J119" s="34">
        <v>64.7</v>
      </c>
      <c r="K119" s="35"/>
      <c r="L119" s="36">
        <v>2.5</v>
      </c>
    </row>
    <row r="120" spans="1:12" x14ac:dyDescent="0.25">
      <c r="A120" s="29"/>
      <c r="B120" s="30"/>
      <c r="C120" s="31"/>
      <c r="D120" s="37" t="s">
        <v>43</v>
      </c>
      <c r="E120" s="67" t="s">
        <v>44</v>
      </c>
      <c r="F120" s="34">
        <v>25</v>
      </c>
      <c r="G120" s="34">
        <v>1.87</v>
      </c>
      <c r="H120" s="34">
        <v>0.27</v>
      </c>
      <c r="I120" s="34">
        <v>12.12</v>
      </c>
      <c r="J120" s="34">
        <v>59.5</v>
      </c>
      <c r="K120" s="35"/>
      <c r="L120" s="36">
        <v>2.5</v>
      </c>
    </row>
    <row r="121" spans="1:12" x14ac:dyDescent="0.25">
      <c r="A121" s="29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4"/>
    </row>
    <row r="122" spans="1:12" x14ac:dyDescent="0.25">
      <c r="A122" s="38"/>
      <c r="B122" s="39"/>
      <c r="C122" s="40"/>
      <c r="D122" s="41" t="s">
        <v>31</v>
      </c>
      <c r="E122" s="42"/>
      <c r="F122" s="43"/>
      <c r="G122" s="43">
        <f>SUM(G114:G121)</f>
        <v>29.77</v>
      </c>
      <c r="H122" s="43">
        <f t="shared" ref="H122:J122" si="12">SUM(H114:H121)</f>
        <v>35.070000000000007</v>
      </c>
      <c r="I122" s="43">
        <f t="shared" si="12"/>
        <v>126.17999999999999</v>
      </c>
      <c r="J122" s="43">
        <f t="shared" si="12"/>
        <v>860.57999999999993</v>
      </c>
      <c r="K122" s="43"/>
      <c r="L122" s="58">
        <f>SUM(L114:L121)</f>
        <v>100.25999999999999</v>
      </c>
    </row>
    <row r="123" spans="1:12" ht="15.75" thickBot="1" x14ac:dyDescent="0.3">
      <c r="A123" s="49">
        <v>2</v>
      </c>
      <c r="B123" s="50">
        <v>2</v>
      </c>
      <c r="C123" s="74" t="s">
        <v>45</v>
      </c>
      <c r="D123" s="75"/>
      <c r="E123" s="51"/>
      <c r="F123" s="52">
        <f>F113+F122</f>
        <v>0</v>
      </c>
      <c r="G123" s="52">
        <f t="shared" ref="G123:K123" si="13">G113+G122</f>
        <v>29.77</v>
      </c>
      <c r="H123" s="52">
        <f t="shared" si="13"/>
        <v>35.070000000000007</v>
      </c>
      <c r="I123" s="52">
        <f t="shared" si="13"/>
        <v>126.17999999999999</v>
      </c>
      <c r="J123" s="52">
        <f t="shared" si="13"/>
        <v>860.57999999999993</v>
      </c>
      <c r="K123" s="52">
        <f t="shared" si="13"/>
        <v>0</v>
      </c>
      <c r="L123" s="72">
        <f>L113+L122</f>
        <v>100.25999999999999</v>
      </c>
    </row>
    <row r="124" spans="1:12" x14ac:dyDescent="0.25">
      <c r="A124" s="21">
        <v>2</v>
      </c>
      <c r="B124" s="22">
        <v>3</v>
      </c>
      <c r="C124" s="23" t="s">
        <v>24</v>
      </c>
      <c r="D124" s="69"/>
      <c r="E124" s="25"/>
      <c r="F124" s="26"/>
      <c r="G124" s="26"/>
      <c r="H124" s="26"/>
      <c r="I124" s="26"/>
      <c r="J124" s="26"/>
      <c r="K124" s="27"/>
      <c r="L124" s="28"/>
    </row>
    <row r="125" spans="1:12" x14ac:dyDescent="0.25">
      <c r="A125" s="29"/>
      <c r="B125" s="30"/>
      <c r="C125" s="31"/>
      <c r="D125" s="70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8"/>
      <c r="E126" s="33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68"/>
      <c r="E127" s="67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68"/>
      <c r="E128" s="67"/>
      <c r="F128" s="34"/>
      <c r="G128" s="34"/>
      <c r="H128" s="34"/>
      <c r="I128" s="34"/>
      <c r="J128" s="34"/>
      <c r="K128" s="35"/>
      <c r="L128" s="36"/>
    </row>
    <row r="129" spans="1:12" x14ac:dyDescent="0.25">
      <c r="A129" s="29"/>
      <c r="B129" s="30"/>
      <c r="C129" s="31"/>
      <c r="D129" s="32"/>
      <c r="E129" s="33"/>
      <c r="F129" s="34"/>
      <c r="G129" s="34"/>
      <c r="H129" s="34"/>
      <c r="I129" s="34"/>
      <c r="J129" s="34"/>
      <c r="K129" s="35"/>
      <c r="L129" s="36"/>
    </row>
    <row r="130" spans="1:12" x14ac:dyDescent="0.25">
      <c r="A130" s="38"/>
      <c r="B130" s="39"/>
      <c r="C130" s="40"/>
      <c r="D130" s="41" t="s">
        <v>31</v>
      </c>
      <c r="E130" s="42"/>
      <c r="F130" s="43">
        <f>SUM(F124:F129)</f>
        <v>0</v>
      </c>
      <c r="G130" s="43">
        <f t="shared" ref="G130:J130" si="14">SUM(G124:G129)</f>
        <v>0</v>
      </c>
      <c r="H130" s="43">
        <f t="shared" si="14"/>
        <v>0</v>
      </c>
      <c r="I130" s="43">
        <f t="shared" si="14"/>
        <v>0</v>
      </c>
      <c r="J130" s="43">
        <f t="shared" si="14"/>
        <v>0</v>
      </c>
      <c r="K130" s="43"/>
      <c r="L130" s="58">
        <f>SUM(L124:L129)</f>
        <v>0</v>
      </c>
    </row>
    <row r="131" spans="1:12" ht="25.5" x14ac:dyDescent="0.25">
      <c r="A131" s="45">
        <v>2</v>
      </c>
      <c r="B131" s="46">
        <v>3</v>
      </c>
      <c r="C131" s="47" t="s">
        <v>32</v>
      </c>
      <c r="D131" s="37" t="s">
        <v>33</v>
      </c>
      <c r="E131" s="33" t="s">
        <v>72</v>
      </c>
      <c r="F131" s="34">
        <v>60</v>
      </c>
      <c r="G131" s="34">
        <v>1.82</v>
      </c>
      <c r="H131" s="34">
        <v>6.83</v>
      </c>
      <c r="I131" s="34">
        <v>6.46</v>
      </c>
      <c r="J131" s="34">
        <v>94.2</v>
      </c>
      <c r="K131" s="35">
        <v>31</v>
      </c>
      <c r="L131" s="36">
        <v>13</v>
      </c>
    </row>
    <row r="132" spans="1:12" ht="25.5" x14ac:dyDescent="0.25">
      <c r="A132" s="29"/>
      <c r="B132" s="30"/>
      <c r="C132" s="31"/>
      <c r="D132" s="37" t="s">
        <v>34</v>
      </c>
      <c r="E132" s="33" t="s">
        <v>48</v>
      </c>
      <c r="F132" s="34" t="s">
        <v>25</v>
      </c>
      <c r="G132" s="34">
        <v>1.52</v>
      </c>
      <c r="H132" s="34">
        <v>5.33</v>
      </c>
      <c r="I132" s="34">
        <v>8.65</v>
      </c>
      <c r="J132" s="34">
        <v>88.89</v>
      </c>
      <c r="K132" s="35">
        <v>37</v>
      </c>
      <c r="L132" s="36">
        <v>16</v>
      </c>
    </row>
    <row r="133" spans="1:12" ht="25.5" x14ac:dyDescent="0.25">
      <c r="A133" s="29"/>
      <c r="B133" s="30"/>
      <c r="C133" s="31"/>
      <c r="D133" s="37" t="s">
        <v>36</v>
      </c>
      <c r="E133" s="33" t="s">
        <v>80</v>
      </c>
      <c r="F133" s="34">
        <v>100</v>
      </c>
      <c r="G133" s="34">
        <v>9.9</v>
      </c>
      <c r="H133" s="34">
        <v>6.7</v>
      </c>
      <c r="I133" s="34">
        <v>9.4</v>
      </c>
      <c r="J133" s="34">
        <v>130.9</v>
      </c>
      <c r="K133" s="35" t="s">
        <v>49</v>
      </c>
      <c r="L133" s="36">
        <v>37.26</v>
      </c>
    </row>
    <row r="134" spans="1:12" x14ac:dyDescent="0.25">
      <c r="A134" s="29"/>
      <c r="B134" s="30"/>
      <c r="C134" s="31"/>
      <c r="D134" s="37" t="s">
        <v>39</v>
      </c>
      <c r="E134" s="33" t="s">
        <v>67</v>
      </c>
      <c r="F134" s="34">
        <v>150</v>
      </c>
      <c r="G134" s="34">
        <v>3.89</v>
      </c>
      <c r="H134" s="34">
        <v>5.09</v>
      </c>
      <c r="I134" s="34">
        <v>40.28</v>
      </c>
      <c r="J134" s="34">
        <v>225.18</v>
      </c>
      <c r="K134" s="35">
        <v>224</v>
      </c>
      <c r="L134" s="36">
        <v>19</v>
      </c>
    </row>
    <row r="135" spans="1:12" x14ac:dyDescent="0.25">
      <c r="A135" s="29"/>
      <c r="B135" s="30"/>
      <c r="C135" s="31"/>
      <c r="D135" s="48" t="s">
        <v>27</v>
      </c>
      <c r="E135" s="33" t="s">
        <v>46</v>
      </c>
      <c r="F135" s="34" t="s">
        <v>25</v>
      </c>
      <c r="G135" s="34">
        <v>7.0000000000000007E-2</v>
      </c>
      <c r="H135" s="34">
        <v>0.01</v>
      </c>
      <c r="I135" s="34">
        <v>15.31</v>
      </c>
      <c r="J135" s="34">
        <v>61.62</v>
      </c>
      <c r="K135" s="35">
        <v>294</v>
      </c>
      <c r="L135" s="36">
        <v>6</v>
      </c>
    </row>
    <row r="136" spans="1:12" x14ac:dyDescent="0.25">
      <c r="A136" s="29"/>
      <c r="B136" s="30"/>
      <c r="C136" s="31"/>
      <c r="D136" s="37" t="s">
        <v>42</v>
      </c>
      <c r="E136" s="67" t="s">
        <v>30</v>
      </c>
      <c r="F136" s="34">
        <v>25</v>
      </c>
      <c r="G136" s="34">
        <v>1.97</v>
      </c>
      <c r="H136" s="34">
        <v>0.2</v>
      </c>
      <c r="I136" s="34">
        <v>13.3</v>
      </c>
      <c r="J136" s="34">
        <v>64.7</v>
      </c>
      <c r="K136" s="35"/>
      <c r="L136" s="36">
        <v>2.5</v>
      </c>
    </row>
    <row r="137" spans="1:12" x14ac:dyDescent="0.25">
      <c r="A137" s="29"/>
      <c r="B137" s="30"/>
      <c r="C137" s="31"/>
      <c r="D137" s="37" t="s">
        <v>43</v>
      </c>
      <c r="E137" s="67" t="s">
        <v>44</v>
      </c>
      <c r="F137" s="34">
        <v>25</v>
      </c>
      <c r="G137" s="34">
        <v>1.87</v>
      </c>
      <c r="H137" s="34">
        <v>0.27</v>
      </c>
      <c r="I137" s="34">
        <v>12.12</v>
      </c>
      <c r="J137" s="34">
        <v>59.5</v>
      </c>
      <c r="K137" s="35"/>
      <c r="L137" s="36">
        <v>2.5</v>
      </c>
    </row>
    <row r="138" spans="1:12" x14ac:dyDescent="0.25">
      <c r="A138" s="29"/>
      <c r="B138" s="30"/>
      <c r="C138" s="31"/>
      <c r="D138" s="32"/>
      <c r="E138" s="33"/>
      <c r="F138" s="34"/>
      <c r="G138" s="34"/>
      <c r="H138" s="34"/>
      <c r="I138" s="34"/>
      <c r="J138" s="34"/>
      <c r="K138" s="35"/>
      <c r="L138" s="34"/>
    </row>
    <row r="139" spans="1:12" x14ac:dyDescent="0.25">
      <c r="A139" s="38"/>
      <c r="B139" s="39"/>
      <c r="C139" s="40"/>
      <c r="D139" s="41" t="s">
        <v>31</v>
      </c>
      <c r="E139" s="42"/>
      <c r="F139" s="43"/>
      <c r="G139" s="43">
        <f>SUM(G131:G138)</f>
        <v>21.04</v>
      </c>
      <c r="H139" s="43">
        <f t="shared" ref="H139:L139" si="15">SUM(H131:H138)</f>
        <v>24.43</v>
      </c>
      <c r="I139" s="43">
        <f t="shared" si="15"/>
        <v>105.52</v>
      </c>
      <c r="J139" s="43">
        <f t="shared" si="15"/>
        <v>724.99000000000012</v>
      </c>
      <c r="K139" s="43"/>
      <c r="L139" s="43">
        <f t="shared" si="15"/>
        <v>96.259999999999991</v>
      </c>
    </row>
    <row r="140" spans="1:12" ht="15.75" thickBot="1" x14ac:dyDescent="0.3">
      <c r="A140" s="49">
        <v>2</v>
      </c>
      <c r="B140" s="50">
        <v>3</v>
      </c>
      <c r="C140" s="74" t="s">
        <v>45</v>
      </c>
      <c r="D140" s="75"/>
      <c r="E140" s="51"/>
      <c r="F140" s="52">
        <f>F130+F139</f>
        <v>0</v>
      </c>
      <c r="G140" s="52">
        <f t="shared" ref="G140:K140" si="16">G130+G139</f>
        <v>21.04</v>
      </c>
      <c r="H140" s="52">
        <f t="shared" si="16"/>
        <v>24.43</v>
      </c>
      <c r="I140" s="52">
        <f t="shared" si="16"/>
        <v>105.52</v>
      </c>
      <c r="J140" s="52">
        <f t="shared" si="16"/>
        <v>724.99000000000012</v>
      </c>
      <c r="K140" s="52">
        <f t="shared" si="16"/>
        <v>0</v>
      </c>
      <c r="L140" s="72">
        <f>L130+L139</f>
        <v>96.259999999999991</v>
      </c>
    </row>
    <row r="141" spans="1:12" x14ac:dyDescent="0.25">
      <c r="A141" s="21">
        <v>2</v>
      </c>
      <c r="B141" s="22">
        <v>4</v>
      </c>
      <c r="C141" s="23" t="s">
        <v>24</v>
      </c>
      <c r="D141" s="24"/>
      <c r="E141" s="25"/>
      <c r="F141" s="26"/>
      <c r="G141" s="26"/>
      <c r="H141" s="26"/>
      <c r="I141" s="26"/>
      <c r="J141" s="26"/>
      <c r="K141" s="27"/>
      <c r="L141" s="28"/>
    </row>
    <row r="142" spans="1:12" x14ac:dyDescent="0.25">
      <c r="A142" s="29"/>
      <c r="B142" s="30"/>
      <c r="C142" s="31"/>
      <c r="D142" s="54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68"/>
      <c r="E143" s="33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70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 t="s">
        <v>31</v>
      </c>
      <c r="E147" s="42"/>
      <c r="F147" s="43"/>
      <c r="G147" s="43">
        <f>SUM(G141:G146)</f>
        <v>0</v>
      </c>
      <c r="H147" s="43">
        <f>SUM(H141:H146)</f>
        <v>0</v>
      </c>
      <c r="I147" s="43">
        <f>SUM(I141:I146)</f>
        <v>0</v>
      </c>
      <c r="J147" s="43">
        <f>SUM(J141:J146)</f>
        <v>0</v>
      </c>
      <c r="K147" s="43"/>
      <c r="L147" s="43">
        <f>SUM(L141:L146)</f>
        <v>0</v>
      </c>
    </row>
    <row r="148" spans="1:12" x14ac:dyDescent="0.25">
      <c r="A148" s="45">
        <v>2</v>
      </c>
      <c r="B148" s="46">
        <v>4</v>
      </c>
      <c r="C148" s="47" t="s">
        <v>32</v>
      </c>
      <c r="D148" s="37" t="s">
        <v>33</v>
      </c>
      <c r="E148" s="33" t="s">
        <v>81</v>
      </c>
      <c r="F148" s="34">
        <v>60</v>
      </c>
      <c r="G148" s="34">
        <v>0.86</v>
      </c>
      <c r="H148" s="34">
        <v>3.05</v>
      </c>
      <c r="I148" s="34">
        <v>5.7</v>
      </c>
      <c r="J148" s="34">
        <v>45.21</v>
      </c>
      <c r="K148" s="35">
        <v>23</v>
      </c>
      <c r="L148" s="36">
        <v>5</v>
      </c>
    </row>
    <row r="149" spans="1:12" ht="25.5" x14ac:dyDescent="0.25">
      <c r="A149" s="29"/>
      <c r="B149" s="30"/>
      <c r="C149" s="31"/>
      <c r="D149" s="37" t="s">
        <v>34</v>
      </c>
      <c r="E149" s="33" t="s">
        <v>70</v>
      </c>
      <c r="F149" s="34" t="s">
        <v>71</v>
      </c>
      <c r="G149" s="34">
        <v>2.31</v>
      </c>
      <c r="H149" s="34">
        <v>4</v>
      </c>
      <c r="I149" s="34">
        <v>10.42</v>
      </c>
      <c r="J149" s="34">
        <v>86.92</v>
      </c>
      <c r="K149" s="35">
        <v>59</v>
      </c>
      <c r="L149" s="36">
        <v>10</v>
      </c>
    </row>
    <row r="150" spans="1:12" ht="25.5" x14ac:dyDescent="0.25">
      <c r="A150" s="29"/>
      <c r="B150" s="30"/>
      <c r="C150" s="31"/>
      <c r="D150" s="37" t="s">
        <v>36</v>
      </c>
      <c r="E150" s="33" t="s">
        <v>65</v>
      </c>
      <c r="F150" s="34">
        <v>100</v>
      </c>
      <c r="G150" s="34">
        <v>10.68</v>
      </c>
      <c r="H150" s="34">
        <v>11.72</v>
      </c>
      <c r="I150" s="34">
        <v>5.74</v>
      </c>
      <c r="J150" s="34">
        <v>176.75</v>
      </c>
      <c r="K150" s="35" t="s">
        <v>66</v>
      </c>
      <c r="L150" s="36">
        <v>55.26</v>
      </c>
    </row>
    <row r="151" spans="1:12" ht="25.5" x14ac:dyDescent="0.25">
      <c r="A151" s="29"/>
      <c r="B151" s="30"/>
      <c r="C151" s="31"/>
      <c r="D151" s="68" t="s">
        <v>52</v>
      </c>
      <c r="E151" s="67" t="s">
        <v>40</v>
      </c>
      <c r="F151" s="34">
        <v>150</v>
      </c>
      <c r="G151" s="34">
        <v>5.52</v>
      </c>
      <c r="H151" s="34">
        <v>5.3</v>
      </c>
      <c r="I151" s="34">
        <v>35.33</v>
      </c>
      <c r="J151" s="34">
        <v>211.1</v>
      </c>
      <c r="K151" s="35">
        <v>227</v>
      </c>
      <c r="L151" s="36">
        <v>23</v>
      </c>
    </row>
    <row r="152" spans="1:12" x14ac:dyDescent="0.25">
      <c r="A152" s="29"/>
      <c r="B152" s="30"/>
      <c r="C152" s="31"/>
      <c r="D152" s="68" t="s">
        <v>53</v>
      </c>
      <c r="E152" s="33" t="s">
        <v>61</v>
      </c>
      <c r="F152" s="34">
        <v>200</v>
      </c>
      <c r="G152" s="34">
        <v>0.16</v>
      </c>
      <c r="H152" s="34">
        <v>0</v>
      </c>
      <c r="I152" s="34">
        <v>14.99</v>
      </c>
      <c r="J152" s="34">
        <v>60.64</v>
      </c>
      <c r="K152" s="35">
        <v>282</v>
      </c>
      <c r="L152" s="36">
        <v>13</v>
      </c>
    </row>
    <row r="153" spans="1:12" x14ac:dyDescent="0.25">
      <c r="A153" s="29"/>
      <c r="B153" s="30"/>
      <c r="C153" s="31"/>
      <c r="D153" s="37" t="s">
        <v>42</v>
      </c>
      <c r="E153" s="67" t="s">
        <v>30</v>
      </c>
      <c r="F153" s="34">
        <v>25</v>
      </c>
      <c r="G153" s="34">
        <v>1.97</v>
      </c>
      <c r="H153" s="34">
        <v>0.2</v>
      </c>
      <c r="I153" s="34">
        <v>13.3</v>
      </c>
      <c r="J153" s="34">
        <v>64.7</v>
      </c>
      <c r="K153" s="35"/>
      <c r="L153" s="36">
        <v>2.5</v>
      </c>
    </row>
    <row r="154" spans="1:12" x14ac:dyDescent="0.25">
      <c r="A154" s="29"/>
      <c r="B154" s="30"/>
      <c r="C154" s="31"/>
      <c r="D154" s="37" t="s">
        <v>43</v>
      </c>
      <c r="E154" s="67" t="s">
        <v>44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2.5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31</v>
      </c>
      <c r="E156" s="42"/>
      <c r="F156" s="43"/>
      <c r="G156" s="43">
        <f>SUM(G148:G155)</f>
        <v>23.369999999999997</v>
      </c>
      <c r="H156" s="43">
        <f t="shared" ref="H156:L156" si="17">SUM(H148:H155)</f>
        <v>24.54</v>
      </c>
      <c r="I156" s="43">
        <f t="shared" si="17"/>
        <v>97.6</v>
      </c>
      <c r="J156" s="43">
        <f t="shared" si="17"/>
        <v>704.82</v>
      </c>
      <c r="K156" s="43"/>
      <c r="L156" s="43">
        <f t="shared" si="17"/>
        <v>111.25999999999999</v>
      </c>
    </row>
    <row r="157" spans="1:12" ht="15.75" thickBot="1" x14ac:dyDescent="0.3">
      <c r="A157" s="49">
        <v>2</v>
      </c>
      <c r="B157" s="50">
        <v>4</v>
      </c>
      <c r="C157" s="74" t="s">
        <v>45</v>
      </c>
      <c r="D157" s="75"/>
      <c r="E157" s="51"/>
      <c r="F157" s="52">
        <f>F147+F156</f>
        <v>0</v>
      </c>
      <c r="G157" s="52">
        <f t="shared" ref="G157:K157" si="18">G147+G156</f>
        <v>23.369999999999997</v>
      </c>
      <c r="H157" s="52">
        <f t="shared" si="18"/>
        <v>24.54</v>
      </c>
      <c r="I157" s="52">
        <f t="shared" si="18"/>
        <v>97.6</v>
      </c>
      <c r="J157" s="52">
        <f t="shared" si="18"/>
        <v>704.82</v>
      </c>
      <c r="K157" s="52">
        <f t="shared" si="18"/>
        <v>0</v>
      </c>
      <c r="L157" s="52">
        <f>L147+L156</f>
        <v>111.25999999999999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70"/>
      <c r="E160" s="67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8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8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6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29"/>
      <c r="B164" s="30"/>
      <c r="C164" s="31"/>
      <c r="D164" s="32"/>
      <c r="E164" s="33"/>
      <c r="F164" s="34"/>
      <c r="G164" s="34"/>
      <c r="H164" s="34"/>
      <c r="I164" s="34"/>
      <c r="J164" s="34"/>
      <c r="K164" s="35"/>
      <c r="L164" s="36"/>
    </row>
    <row r="165" spans="1:12" x14ac:dyDescent="0.25">
      <c r="A165" s="38"/>
      <c r="B165" s="39"/>
      <c r="C165" s="40"/>
      <c r="D165" s="41" t="s">
        <v>31</v>
      </c>
      <c r="E165" s="42"/>
      <c r="F165" s="43"/>
      <c r="G165" s="43">
        <f>SUM(G158:G164)</f>
        <v>0</v>
      </c>
      <c r="H165" s="43">
        <f>SUM(H158:H164)</f>
        <v>0</v>
      </c>
      <c r="I165" s="43">
        <f>SUM(I158:I164)</f>
        <v>0</v>
      </c>
      <c r="J165" s="43">
        <f>SUM(J158:J164)</f>
        <v>0</v>
      </c>
      <c r="K165" s="43"/>
      <c r="L165" s="43">
        <f>SUM(L158:L164)</f>
        <v>0</v>
      </c>
    </row>
    <row r="166" spans="1:12" x14ac:dyDescent="0.25">
      <c r="A166" s="45">
        <v>2</v>
      </c>
      <c r="B166" s="46">
        <v>5</v>
      </c>
      <c r="C166" s="47" t="s">
        <v>32</v>
      </c>
      <c r="D166" s="37" t="s">
        <v>33</v>
      </c>
      <c r="E166" s="33" t="s">
        <v>69</v>
      </c>
      <c r="F166" s="34">
        <v>60</v>
      </c>
      <c r="G166" s="34">
        <v>0.48</v>
      </c>
      <c r="H166" s="34">
        <v>0.06</v>
      </c>
      <c r="I166" s="34">
        <v>1.38</v>
      </c>
      <c r="J166" s="34">
        <v>7.8</v>
      </c>
      <c r="K166" s="35">
        <v>247</v>
      </c>
      <c r="L166" s="36">
        <v>10</v>
      </c>
    </row>
    <row r="167" spans="1:12" ht="25.5" x14ac:dyDescent="0.25">
      <c r="A167" s="29"/>
      <c r="B167" s="30"/>
      <c r="C167" s="31"/>
      <c r="D167" s="37" t="s">
        <v>34</v>
      </c>
      <c r="E167" s="33" t="s">
        <v>62</v>
      </c>
      <c r="F167" s="34" t="s">
        <v>25</v>
      </c>
      <c r="G167" s="34">
        <v>1.67</v>
      </c>
      <c r="H167" s="34">
        <v>5.0599999999999996</v>
      </c>
      <c r="I167" s="34">
        <v>8.51</v>
      </c>
      <c r="J167" s="34">
        <v>86.26</v>
      </c>
      <c r="K167" s="35">
        <v>63</v>
      </c>
      <c r="L167" s="36">
        <v>11</v>
      </c>
    </row>
    <row r="168" spans="1:12" ht="25.5" x14ac:dyDescent="0.25">
      <c r="A168" s="29"/>
      <c r="B168" s="30"/>
      <c r="C168" s="31"/>
      <c r="D168" s="37" t="s">
        <v>36</v>
      </c>
      <c r="E168" s="33" t="s">
        <v>82</v>
      </c>
      <c r="F168" s="34">
        <v>200</v>
      </c>
      <c r="G168" s="34">
        <v>17.579999999999998</v>
      </c>
      <c r="H168" s="34">
        <v>22.39</v>
      </c>
      <c r="I168" s="34">
        <v>20.8</v>
      </c>
      <c r="J168" s="34">
        <v>352.66</v>
      </c>
      <c r="K168" s="35">
        <v>181</v>
      </c>
      <c r="L168" s="36">
        <v>56.26</v>
      </c>
    </row>
    <row r="169" spans="1:12" ht="25.5" x14ac:dyDescent="0.25">
      <c r="A169" s="29"/>
      <c r="B169" s="30"/>
      <c r="C169" s="31"/>
      <c r="D169" s="68" t="s">
        <v>53</v>
      </c>
      <c r="E169" s="33" t="s">
        <v>63</v>
      </c>
      <c r="F169" s="34">
        <v>200</v>
      </c>
      <c r="G169" s="34">
        <v>0.56000000000000005</v>
      </c>
      <c r="H169" s="34">
        <v>0</v>
      </c>
      <c r="I169" s="34">
        <v>27.89</v>
      </c>
      <c r="J169" s="34">
        <v>113.79</v>
      </c>
      <c r="K169" s="35">
        <v>283</v>
      </c>
      <c r="L169" s="36">
        <v>14</v>
      </c>
    </row>
    <row r="170" spans="1:12" x14ac:dyDescent="0.25">
      <c r="A170" s="29"/>
      <c r="B170" s="30"/>
      <c r="C170" s="31"/>
      <c r="D170" s="37" t="s">
        <v>42</v>
      </c>
      <c r="E170" s="67" t="s">
        <v>30</v>
      </c>
      <c r="F170" s="34">
        <v>50</v>
      </c>
      <c r="G170" s="34">
        <v>3.94</v>
      </c>
      <c r="H170" s="34">
        <v>0.4</v>
      </c>
      <c r="I170" s="34">
        <v>26.6</v>
      </c>
      <c r="J170" s="34">
        <v>129.4</v>
      </c>
      <c r="K170" s="35"/>
      <c r="L170" s="36">
        <v>5</v>
      </c>
    </row>
    <row r="171" spans="1:12" x14ac:dyDescent="0.25">
      <c r="A171" s="29"/>
      <c r="B171" s="30"/>
      <c r="C171" s="31"/>
      <c r="D171" s="37" t="s">
        <v>43</v>
      </c>
      <c r="E171" s="67" t="s">
        <v>44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2.5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31</v>
      </c>
      <c r="E174" s="42"/>
      <c r="F174" s="43"/>
      <c r="G174" s="43">
        <f>SUM(G166:G173)</f>
        <v>26.099999999999998</v>
      </c>
      <c r="H174" s="43">
        <f>SUM(H166:H173)</f>
        <v>28.179999999999996</v>
      </c>
      <c r="I174" s="43">
        <f>SUM(I166:I173)</f>
        <v>97.300000000000011</v>
      </c>
      <c r="J174" s="43">
        <f>SUM(J166:J173)</f>
        <v>749.41</v>
      </c>
      <c r="K174" s="43"/>
      <c r="L174" s="43">
        <f>SUM(L166:L173)</f>
        <v>98.759999999999991</v>
      </c>
    </row>
    <row r="175" spans="1:12" ht="26.25" thickBot="1" x14ac:dyDescent="0.3">
      <c r="A175" s="49">
        <v>2</v>
      </c>
      <c r="B175" s="50">
        <v>5</v>
      </c>
      <c r="C175" s="8" t="s">
        <v>45</v>
      </c>
      <c r="D175" s="9"/>
      <c r="E175" s="51"/>
      <c r="F175" s="52">
        <f t="shared" ref="F175:L175" si="19">F174+F165</f>
        <v>0</v>
      </c>
      <c r="G175" s="52">
        <f t="shared" si="19"/>
        <v>26.099999999999998</v>
      </c>
      <c r="H175" s="52">
        <f t="shared" si="19"/>
        <v>28.179999999999996</v>
      </c>
      <c r="I175" s="52">
        <f t="shared" si="19"/>
        <v>97.300000000000011</v>
      </c>
      <c r="J175" s="52">
        <f t="shared" si="19"/>
        <v>749.41</v>
      </c>
      <c r="K175" s="52">
        <f t="shared" si="19"/>
        <v>0</v>
      </c>
      <c r="L175" s="52">
        <f t="shared" si="19"/>
        <v>98.759999999999991</v>
      </c>
    </row>
    <row r="176" spans="1:12" ht="26.25" thickBot="1" x14ac:dyDescent="0.3">
      <c r="A176" s="59"/>
      <c r="B176" s="60"/>
      <c r="C176" s="10" t="s">
        <v>83</v>
      </c>
      <c r="D176" s="11"/>
      <c r="E176" s="61"/>
      <c r="F176" s="62">
        <f>F22+F39+F56+F73+F90+F106+F123+F140+F157+F175</f>
        <v>1520</v>
      </c>
      <c r="G176" s="62">
        <f>G22+G39+G56+G73+G90+G106+G123+G140+G157+G175</f>
        <v>266.02000000000004</v>
      </c>
      <c r="H176" s="62">
        <f>H22+H39+H56+H73+H90+H106+H123+H140+H157+H175</f>
        <v>293.50000000000006</v>
      </c>
      <c r="I176" s="62">
        <f>I22+I39+I56+I73+I90+I106+I123+I140+I157+I175</f>
        <v>1058.97</v>
      </c>
      <c r="J176" s="62">
        <f>J22+J39+J56+J73+J90+J106+J123+J140+J157+J175</f>
        <v>7816.94</v>
      </c>
      <c r="K176" s="62"/>
      <c r="L176" s="73">
        <f>L22+L39+L56+L73+L90+L106+L123+L140+L157+L175</f>
        <v>1026.5999999999999</v>
      </c>
    </row>
    <row r="177" spans="1:12" ht="15.75" thickBot="1" x14ac:dyDescent="0.3">
      <c r="A177" s="63"/>
      <c r="B177" s="64"/>
      <c r="C177" s="76" t="s">
        <v>73</v>
      </c>
      <c r="D177" s="76"/>
      <c r="E177" s="76"/>
      <c r="F177" s="65">
        <f>F176/12</f>
        <v>126.66666666666667</v>
      </c>
      <c r="G177" s="65">
        <f t="shared" ref="G177:J177" si="20">G176/12</f>
        <v>22.168333333333337</v>
      </c>
      <c r="H177" s="65">
        <f t="shared" si="20"/>
        <v>24.458333333333339</v>
      </c>
      <c r="I177" s="65">
        <f t="shared" si="20"/>
        <v>88.247500000000002</v>
      </c>
      <c r="J177" s="65">
        <f t="shared" si="20"/>
        <v>651.41166666666663</v>
      </c>
      <c r="K177" s="65"/>
      <c r="L177" s="65">
        <f>L176/10</f>
        <v>102.66</v>
      </c>
    </row>
  </sheetData>
  <mergeCells count="13">
    <mergeCell ref="C56:D56"/>
    <mergeCell ref="C1:E1"/>
    <mergeCell ref="H1:K1"/>
    <mergeCell ref="H2:K2"/>
    <mergeCell ref="C22:D22"/>
    <mergeCell ref="C39:D39"/>
    <mergeCell ref="C157:D157"/>
    <mergeCell ref="C177:E177"/>
    <mergeCell ref="C73:D73"/>
    <mergeCell ref="C90:D90"/>
    <mergeCell ref="C106:D106"/>
    <mergeCell ref="C123:D123"/>
    <mergeCell ref="C140:D140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2024-02-29T12:22:01Z</dcterms:modified>
</cp:coreProperties>
</file>